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едеральный бюджет" sheetId="1" r:id="rId1"/>
    <sheet name="Местный бюджет" sheetId="2" r:id="rId2"/>
    <sheet name="Информация о поставках" sheetId="3" r:id="rId3"/>
    <sheet name="Показатели результативности" sheetId="4" r:id="rId4"/>
  </sheets>
  <definedNames/>
  <calcPr fullCalcOnLoad="1"/>
</workbook>
</file>

<file path=xl/sharedStrings.xml><?xml version="1.0" encoding="utf-8"?>
<sst xmlns="http://schemas.openxmlformats.org/spreadsheetml/2006/main" count="680" uniqueCount="394">
  <si>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_________города Челябинска_____
                                                                      </t>
    </r>
  </si>
  <si>
    <t>заполняется в тысячах рублей</t>
  </si>
  <si>
    <t>№ п/п</t>
  </si>
  <si>
    <t xml:space="preserve">Краткое наименование общеобразовательного учреждения </t>
  </si>
  <si>
    <t>Количество обучающихся</t>
  </si>
  <si>
    <t xml:space="preserve">Приобретение оборудования </t>
  </si>
  <si>
    <t xml:space="preserve">Приобре-тение транс-портных средств для перевоз-ки обучаю-щихся </t>
  </si>
  <si>
    <t xml:space="preserve">Пополнение фондов библиотек общеобра-зовательных учреждений </t>
  </si>
  <si>
    <t xml:space="preserve">Развитие школьной инфраструктуры </t>
  </si>
  <si>
    <t>Повышение ква-лификации, про-фессиональная переподготовка руководителей общеобразова-тельных учреж-дений и учителей (за исключением командировоч-ных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</si>
  <si>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</si>
  <si>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направлен-ных на энерго-сбережение в общеобразо-вательном учреждении</t>
  </si>
  <si>
    <t>Проведе-ние капи-тального ремонта обще-обра-зователь-ных уч-режде-ний</t>
  </si>
  <si>
    <t>Проведе-ние ре-конструкции общеоб-разова-тельных учреж-дений</t>
  </si>
  <si>
    <t>Итого</t>
  </si>
  <si>
    <t>Учебно-лаборатор-ное</t>
  </si>
  <si>
    <t>Учебно-производ-ственное</t>
  </si>
  <si>
    <t>Спортив-ное</t>
  </si>
  <si>
    <t>Спортивный инвентарь</t>
  </si>
  <si>
    <t>Компью-терное</t>
  </si>
  <si>
    <t>Для организа-ции медицин-ского обслу-живания обучающихся</t>
  </si>
  <si>
    <t xml:space="preserve"> Для школьных столовых</t>
  </si>
  <si>
    <t>Закупка оборудования для проведе-ния государ-ственной (итоговой ) аттестации</t>
  </si>
  <si>
    <t>Текущий ремонт с целью обеспече-ния выполнения требований к сани-тарно-бытовым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</si>
  <si>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</si>
  <si>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</si>
  <si>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програм-много обеспечения </t>
  </si>
  <si>
    <t xml:space="preserve">Приобретение электронных образователь-ных ресурсов </t>
  </si>
  <si>
    <t>МАОУ № 5</t>
  </si>
  <si>
    <t>МАОУ № 6</t>
  </si>
  <si>
    <t>МАОУ № 21</t>
  </si>
  <si>
    <t>МАОУ гимназия № 23</t>
  </si>
  <si>
    <t>МАОУ № 25</t>
  </si>
  <si>
    <t>МАОУ № 36</t>
  </si>
  <si>
    <t>МАОУ № 50</t>
  </si>
  <si>
    <t>МАОУ № 78</t>
  </si>
  <si>
    <t>МАОУ лицей № 97</t>
  </si>
  <si>
    <t>МАОУ № 104</t>
  </si>
  <si>
    <t>МАОУ № 123</t>
  </si>
  <si>
    <t>МАОУ № 124</t>
  </si>
  <si>
    <t>МАОУ № 135</t>
  </si>
  <si>
    <t>МАОУ № 154</t>
  </si>
  <si>
    <t>МАОУ № 477</t>
  </si>
  <si>
    <t>МБОУ №  54</t>
  </si>
  <si>
    <t>МБОУ №  87</t>
  </si>
  <si>
    <t>МБОУ №  109</t>
  </si>
  <si>
    <t>МБОУ №  129</t>
  </si>
  <si>
    <t>МБОУ №  150</t>
  </si>
  <si>
    <t>МБОУ №  151</t>
  </si>
  <si>
    <t>МБСКОУ №7</t>
  </si>
  <si>
    <t>МБСКОУ школа-интернат № 11</t>
  </si>
  <si>
    <t>МБОУ ЦПМСС</t>
  </si>
  <si>
    <t>МБОУ СОШ № 3</t>
  </si>
  <si>
    <t>МБОУ СОШ № 4</t>
  </si>
  <si>
    <t>МБОУ СОШ № 12</t>
  </si>
  <si>
    <t>МАОУ СОШ № 13</t>
  </si>
  <si>
    <t>МБОУ СОШ № 22</t>
  </si>
  <si>
    <t>МАОУ гимназия № 26</t>
  </si>
  <si>
    <t>МБОУ СОШ № 28</t>
  </si>
  <si>
    <t>МАОУ лицей № 35</t>
  </si>
  <si>
    <t>МАОУ СОШ № 41</t>
  </si>
  <si>
    <t>МБОУ СОШ № 45</t>
  </si>
  <si>
    <t>МБОУ СОШ № 89</t>
  </si>
  <si>
    <t>МАОУ гиназия № 93</t>
  </si>
  <si>
    <t>МБОУ НОШ № 95</t>
  </si>
  <si>
    <t>МБОУ СОШ № 115</t>
  </si>
  <si>
    <t>МБОУ СОШ № 118</t>
  </si>
  <si>
    <t>МБОУ СОШ № 137</t>
  </si>
  <si>
    <t>МАОУ СОШ № 152</t>
  </si>
  <si>
    <t>МСКОУ №72</t>
  </si>
  <si>
    <t>МАОУ № 14</t>
  </si>
  <si>
    <t>МАОУ № 24</t>
  </si>
  <si>
    <t>МБОУ № 33</t>
  </si>
  <si>
    <t>МБОУ № 42</t>
  </si>
  <si>
    <t>МБСКОУ № 57</t>
  </si>
  <si>
    <t>МБОУ № 61</t>
  </si>
  <si>
    <t>МБОУ № 70</t>
  </si>
  <si>
    <t>МБОУ № 71</t>
  </si>
  <si>
    <t>МАОУ № 73</t>
  </si>
  <si>
    <t>МАОУ № 74</t>
  </si>
  <si>
    <t>МАОУ № 82</t>
  </si>
  <si>
    <t>МБОУ № 88</t>
  </si>
  <si>
    <t>МАОУ № 91</t>
  </si>
  <si>
    <t>МБОУ № 92</t>
  </si>
  <si>
    <t>МАОУ № 94</t>
  </si>
  <si>
    <t>МАОУ № 96</t>
  </si>
  <si>
    <t>МБОУ № 103</t>
  </si>
  <si>
    <t>МБОУ № 140</t>
  </si>
  <si>
    <t>МБОУ № 141</t>
  </si>
  <si>
    <t>МБОУ интернат № 3</t>
  </si>
  <si>
    <t>МБОУ школа-интернат № 10</t>
  </si>
  <si>
    <t>МАОУ СОШ № 15</t>
  </si>
  <si>
    <t>МБОУ СОШ № 17</t>
  </si>
  <si>
    <t>МАОУ СОШ № 43</t>
  </si>
  <si>
    <t>МБОУ СОШ № 53</t>
  </si>
  <si>
    <t>МАОУ СОШ № 56</t>
  </si>
  <si>
    <t>МБОУ СОШ № 58</t>
  </si>
  <si>
    <t>МАОУ гимназия № 80</t>
  </si>
  <si>
    <t>МАОУ СОШ № 98</t>
  </si>
  <si>
    <t>МБОУ СОШ № 105</t>
  </si>
  <si>
    <t>МБОУ СОШ № 110</t>
  </si>
  <si>
    <t>МБОУ СОШ № 121</t>
  </si>
  <si>
    <t>МБОУ СОШ № 131</t>
  </si>
  <si>
    <t>МАОУ лицей № 142</t>
  </si>
  <si>
    <t>МБОУ СОШ № 144</t>
  </si>
  <si>
    <t>МАОУ СОШ № 145</t>
  </si>
  <si>
    <t>МСКОУ СКОШ интернат № 12</t>
  </si>
  <si>
    <t>МСКОУ СКОШ 83</t>
  </si>
  <si>
    <t>МБВСОУ ВСОШ № 17</t>
  </si>
  <si>
    <t>МБОУ СОШ № 18</t>
  </si>
  <si>
    <t>МБОУ СОШ № 19</t>
  </si>
  <si>
    <t>МБОУ СОШ № 38</t>
  </si>
  <si>
    <t>МБОУ СОШ № 39</t>
  </si>
  <si>
    <t>МБОУ Гимназия № 48</t>
  </si>
  <si>
    <t>МБОУ СОШ № 52</t>
  </si>
  <si>
    <t>МАОУ СОШ № 59</t>
  </si>
  <si>
    <t>МАОУ СОШ № 62</t>
  </si>
  <si>
    <t>МБОУ СОШ № 81</t>
  </si>
  <si>
    <t>МАОУ СОШ № 84</t>
  </si>
  <si>
    <t>МБОУ СОШ № 86</t>
  </si>
  <si>
    <t>МБОУ СОШ № 101</t>
  </si>
  <si>
    <t>МАОУ Лицей № 102</t>
  </si>
  <si>
    <t>МБОУ СОШ № 106</t>
  </si>
  <si>
    <t>МБОУ СОШ № 107</t>
  </si>
  <si>
    <t>МАОУ СОШ № 112</t>
  </si>
  <si>
    <t>МБОУ СОШ № 116</t>
  </si>
  <si>
    <t>МБОУ Лицей № 120</t>
  </si>
  <si>
    <t>МБОУ НОШ № 136</t>
  </si>
  <si>
    <t>МБОУ СОШ № 155</t>
  </si>
  <si>
    <t>МБОУСКУ № 119</t>
  </si>
  <si>
    <t xml:space="preserve">МБОУ СОШ № 32 </t>
  </si>
  <si>
    <t>МАОУ лицей №37</t>
  </si>
  <si>
    <t>МАОУ СОШ  № 46</t>
  </si>
  <si>
    <t>МАОУ СОШ № 47</t>
  </si>
  <si>
    <t>МБОУ СОШ № 51</t>
  </si>
  <si>
    <t>МБОУ СОШ № 55</t>
  </si>
  <si>
    <t>МБОУ СОШ № 65</t>
  </si>
  <si>
    <t>МБОУ СОШ № 68</t>
  </si>
  <si>
    <t>МБОУ СОШ № 75</t>
  </si>
  <si>
    <t>МАОУ гимназия № 76</t>
  </si>
  <si>
    <t>МАОУ лицей №77</t>
  </si>
  <si>
    <t>МАОУ СОШ  № 85</t>
  </si>
  <si>
    <t>МБОУ СОШ № 99</t>
  </si>
  <si>
    <t xml:space="preserve">МАОУ СОШ № 100 </t>
  </si>
  <si>
    <t>МАОУ СОШ  № 108</t>
  </si>
  <si>
    <t>МАОУ СОШ  № 113</t>
  </si>
  <si>
    <t>МАОУ СОШ № 128</t>
  </si>
  <si>
    <t xml:space="preserve">МАОУ СОШ № 130 </t>
  </si>
  <si>
    <t>МБОУ СОШ № 146</t>
  </si>
  <si>
    <t>МБОУ Центр психолого-педагогической реабилитации и коррекции</t>
  </si>
  <si>
    <t xml:space="preserve">МБС(К)ОУ № 60 </t>
  </si>
  <si>
    <t>МБОУ гимназия №1</t>
  </si>
  <si>
    <t>МАОУ СОШ №8</t>
  </si>
  <si>
    <t>МБОУ гимназия №10</t>
  </si>
  <si>
    <t>МАОУ СОШ №30</t>
  </si>
  <si>
    <t>МБОУ гимназия № 63</t>
  </si>
  <si>
    <t xml:space="preserve">МАОУ "СОШ №67 </t>
  </si>
  <si>
    <t>МБОУ НОШ № 90</t>
  </si>
  <si>
    <t xml:space="preserve">МБС(К)ОУ С(К)ОШ №127 </t>
  </si>
  <si>
    <t>МБОУ прогимназия №133</t>
  </si>
  <si>
    <t>МАОУ СОШ №138</t>
  </si>
  <si>
    <t>МАОУ СОШ №147</t>
  </si>
  <si>
    <t>МАОУ СОШ №148</t>
  </si>
  <si>
    <t>МАОУ СОШ №153</t>
  </si>
  <si>
    <t>МБСКОУ школа-интернат №4</t>
  </si>
  <si>
    <t>МБОУ лицей № 11</t>
  </si>
  <si>
    <t>МБОУ лицей № 31</t>
  </si>
  <si>
    <t>Ответственный за подготовку информации (фамиля, имя, отчество, должность, телефон, e-mail)</t>
  </si>
  <si>
    <t>Ю.В. Газенкампф</t>
  </si>
  <si>
    <t>263 75 52</t>
  </si>
  <si>
    <t>gorono_finans@mail.ru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</si>
  <si>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_________города Челябинска_______
                                                                        </t>
    </r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</si>
  <si>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</si>
  <si>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</si>
  <si>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</si>
  <si>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</si>
  <si>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</si>
  <si>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</si>
  <si>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</si>
  <si>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</si>
  <si>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</si>
  <si>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Компьютерное</t>
  </si>
  <si>
    <t>Для организации медицинского обслуживания обучающихся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</si>
  <si>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</si>
  <si>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</si>
  <si>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</si>
  <si>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</si>
  <si>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_________________________</t>
    </r>
  </si>
  <si>
    <t>города Челябинска</t>
  </si>
  <si>
    <t xml:space="preserve">Наименование оборудования / виды работ </t>
  </si>
  <si>
    <t>Федеральный бюджет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</si>
  <si>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</si>
  <si>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</si>
  <si>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</si>
  <si>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</si>
  <si>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</si>
  <si>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</si>
  <si>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</si>
  <si>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</si>
  <si>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</si>
  <si>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</si>
  <si>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</si>
  <si>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</si>
  <si>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</si>
  <si>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</si>
  <si>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</si>
  <si>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</si>
  <si>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</si>
  <si>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</si>
  <si>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</si>
  <si>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</si>
  <si>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</si>
  <si>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</si>
  <si>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</si>
  <si>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</si>
  <si>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</si>
  <si>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</si>
  <si>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</si>
  <si>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</si>
  <si>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</si>
  <si>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</si>
  <si>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</si>
  <si>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</si>
  <si>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</si>
  <si>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</si>
  <si>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</si>
  <si>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</si>
  <si>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</si>
  <si>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</si>
  <si>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</si>
  <si>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</si>
  <si>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</si>
  <si>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</si>
  <si>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</si>
  <si>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</si>
  <si>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</si>
  <si>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</si>
  <si>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</si>
  <si>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</si>
  <si>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</si>
  <si>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</si>
  <si>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</si>
  <si>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</si>
  <si>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</si>
  <si>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</si>
  <si>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</si>
  <si>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</si>
  <si>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</si>
  <si>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</si>
  <si>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</si>
  <si>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</si>
  <si>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</si>
  <si>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</si>
  <si>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</si>
  <si>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Оборудование для уроков по разделам "Кулинария", "Домоводство"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</si>
  <si>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</si>
  <si>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</si>
  <si>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</si>
  <si>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</si>
  <si>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</si>
  <si>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</si>
  <si>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</si>
  <si>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</si>
  <si>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</si>
  <si>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</si>
  <si>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</si>
  <si>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</si>
  <si>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</si>
  <si>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</si>
  <si>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</si>
  <si>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</si>
  <si>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</si>
  <si>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</si>
  <si>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</si>
  <si>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</si>
  <si>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</si>
  <si>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</si>
  <si>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</si>
  <si>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</si>
  <si>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</si>
  <si>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</si>
  <si>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</si>
  <si>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</si>
  <si>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</si>
  <si>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</si>
  <si>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</si>
  <si>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</si>
  <si>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</si>
  <si>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</si>
  <si>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</si>
  <si>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</si>
  <si>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</si>
  <si>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</si>
  <si>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</si>
  <si>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</si>
  <si>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</si>
  <si>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</si>
  <si>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</si>
  <si>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</si>
  <si>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</si>
  <si>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</si>
  <si>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</si>
  <si>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</si>
  <si>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</si>
  <si>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</si>
  <si>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</si>
  <si>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</si>
  <si>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</si>
  <si>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</si>
  <si>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</si>
  <si>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</si>
  <si>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</si>
  <si>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</si>
  <si>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</si>
  <si>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</si>
  <si>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</si>
  <si>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</si>
  <si>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</si>
  <si>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</si>
  <si>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</si>
  <si>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</si>
  <si>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</si>
  <si>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</si>
  <si>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</si>
  <si>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</si>
  <si>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</si>
  <si>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</si>
  <si>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</si>
  <si>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</si>
  <si>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</si>
  <si>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</si>
  <si>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</si>
  <si>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</si>
  <si>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</si>
  <si>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</si>
  <si>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</si>
  <si>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</si>
  <si>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</si>
  <si>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</si>
  <si>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</si>
  <si>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</si>
  <si>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</si>
  <si>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</si>
  <si>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</si>
  <si>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</si>
  <si>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</si>
  <si>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</si>
  <si>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</si>
  <si>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</si>
  <si>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</si>
  <si>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</si>
  <si>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</si>
  <si>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</si>
  <si>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</si>
  <si>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Ответственный за подготовку информации (фамилия, имя, отчество, должность, телефон, e-mail)</t>
  </si>
  <si>
    <t>Местный бюджет</t>
  </si>
  <si>
    <t xml:space="preserve"> </t>
  </si>
  <si>
    <t xml:space="preserve">  </t>
  </si>
  <si>
    <t>по состоянию на 01.10.2013</t>
  </si>
  <si>
    <t>Наименование показателя</t>
  </si>
  <si>
    <t>факт III кв.   2013 года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</si>
  <si>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</si>
  <si>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</si>
  <si>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</si>
  <si>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2.1.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</si>
  <si>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</si>
  <si>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</si>
  <si>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численность школьников начальных классов , обучающихся по федеральным государственным стандартам, чел.</t>
  </si>
  <si>
    <t>2.2.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</si>
  <si>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</si>
  <si>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</si>
  <si>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</si>
  <si>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2.3.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</si>
  <si>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</si>
  <si>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</si>
  <si>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</si>
  <si>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педагогических работников,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</si>
  <si>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</si>
  <si>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</si>
  <si>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</si>
  <si>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</si>
  <si>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</si>
  <si>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</si>
  <si>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</si>
  <si>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</si>
  <si>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</si>
  <si>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</si>
  <si>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</si>
  <si>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</si>
  <si>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</si>
  <si>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Н.Г. Кутепова 263 26 89</t>
  </si>
  <si>
    <t>С.В. Мачинская 798 25 57</t>
  </si>
  <si>
    <t>Ю.В. Газенкампф 263 75 52 gorono__finans@mail.ru</t>
  </si>
  <si>
    <t>Достижение значений показателей результативности предоставления субсидии на модернизацию системы общего образования (по соглашению) на территории ___Челябинский городской округ______________________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</si>
</sst>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(* #,##0.0_);_(* \(#,##0.0\);_(* &quot;-&quot;??_);_(@_)"/>
    <numFmt numFmtId="183" formatCode="0.0%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/>
    </xf>
    <xf numFmtId="180" fontId="2" fillId="0" borderId="2" xfId="0" applyNumberFormat="1" applyFont="1" applyBorder="1" applyAlignment="1">
      <alignment horizontal="right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15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3" fontId="1" fillId="0" borderId="6" xfId="0" applyNumberFormat="1" applyFont="1" applyFill="1" applyBorder="1" applyAlignment="1">
      <alignment horizontal="center" vertical="top" wrapText="1"/>
    </xf>
    <xf numFmtId="180" fontId="1" fillId="0" borderId="6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 shrinkToFit="1"/>
    </xf>
    <xf numFmtId="180" fontId="6" fillId="0" borderId="2" xfId="0" applyNumberFormat="1" applyFont="1" applyFill="1" applyBorder="1" applyAlignment="1">
      <alignment horizontal="center" vertical="top" wrapText="1" shrinkToFit="1"/>
    </xf>
    <xf numFmtId="1" fontId="6" fillId="0" borderId="2" xfId="0" applyNumberFormat="1" applyFont="1" applyFill="1" applyBorder="1" applyAlignment="1">
      <alignment horizontal="center" vertical="top" wrapText="1" shrinkToFit="1"/>
    </xf>
    <xf numFmtId="0" fontId="7" fillId="5" borderId="2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shrinkToFit="1"/>
    </xf>
    <xf numFmtId="3" fontId="7" fillId="5" borderId="3" xfId="0" applyNumberFormat="1" applyFont="1" applyFill="1" applyBorder="1" applyAlignment="1">
      <alignment horizontal="center" vertical="top" wrapText="1" shrinkToFit="1"/>
    </xf>
    <xf numFmtId="180" fontId="7" fillId="5" borderId="3" xfId="0" applyNumberFormat="1" applyFont="1" applyFill="1" applyBorder="1" applyAlignment="1">
      <alignment horizontal="center" vertical="top" wrapText="1" shrinkToFit="1"/>
    </xf>
    <xf numFmtId="1" fontId="7" fillId="5" borderId="3" xfId="0" applyNumberFormat="1" applyFont="1" applyFill="1" applyBorder="1" applyAlignment="1">
      <alignment horizontal="center" vertical="top" wrapText="1" shrinkToFit="1"/>
    </xf>
    <xf numFmtId="0" fontId="7" fillId="5" borderId="2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 vertical="top" wrapText="1" shrinkToFit="1"/>
    </xf>
    <xf numFmtId="180" fontId="6" fillId="0" borderId="3" xfId="0" applyNumberFormat="1" applyFont="1" applyFill="1" applyBorder="1" applyAlignment="1">
      <alignment horizontal="center" vertical="top" wrapText="1" shrinkToFit="1"/>
    </xf>
    <xf numFmtId="1" fontId="6" fillId="0" borderId="3" xfId="0" applyNumberFormat="1" applyFont="1" applyFill="1" applyBorder="1" applyAlignment="1">
      <alignment horizontal="center" vertical="top" wrapText="1" shrinkToFit="1"/>
    </xf>
    <xf numFmtId="49" fontId="7" fillId="5" borderId="2" xfId="0" applyNumberFormat="1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top" wrapText="1" shrinkToFit="1"/>
    </xf>
    <xf numFmtId="49" fontId="6" fillId="0" borderId="2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vertical="top" wrapText="1" shrinkToFit="1"/>
    </xf>
    <xf numFmtId="49" fontId="7" fillId="0" borderId="2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181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/>
    </xf>
    <xf numFmtId="0" fontId="9" fillId="0" borderId="0" xfId="0" applyFont="1" applyAlignment="1">
      <alignment/>
    </xf>
    <xf numFmtId="1" fontId="7" fillId="5" borderId="2" xfId="0" applyNumberFormat="1" applyFont="1" applyFill="1" applyBorder="1" applyAlignment="1">
      <alignment horizontal="center" vertical="top" wrapText="1" shrinkToFit="1"/>
    </xf>
    <xf numFmtId="180" fontId="7" fillId="5" borderId="2" xfId="0" applyNumberFormat="1" applyFont="1" applyFill="1" applyBorder="1" applyAlignment="1">
      <alignment horizontal="center" vertical="top" wrapText="1" shrinkToFit="1"/>
    </xf>
    <xf numFmtId="180" fontId="6" fillId="0" borderId="2" xfId="0" applyNumberFormat="1" applyFont="1" applyBorder="1" applyAlignment="1">
      <alignment horizontal="right" vertical="top"/>
    </xf>
    <xf numFmtId="180" fontId="6" fillId="0" borderId="2" xfId="0" applyNumberFormat="1" applyFont="1" applyFill="1" applyBorder="1" applyAlignment="1">
      <alignment horizontal="right" vertical="top" shrinkToFit="1"/>
    </xf>
    <xf numFmtId="180" fontId="6" fillId="0" borderId="4" xfId="0" applyNumberFormat="1" applyFont="1" applyBorder="1" applyAlignment="1">
      <alignment horizontal="right" vertical="top"/>
    </xf>
    <xf numFmtId="180" fontId="6" fillId="0" borderId="1" xfId="0" applyNumberFormat="1" applyFont="1" applyBorder="1" applyAlignment="1">
      <alignment horizontal="right" vertical="top"/>
    </xf>
    <xf numFmtId="180" fontId="6" fillId="0" borderId="2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top"/>
    </xf>
    <xf numFmtId="180" fontId="6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3" fontId="7" fillId="5" borderId="2" xfId="0" applyNumberFormat="1" applyFont="1" applyFill="1" applyBorder="1" applyAlignment="1">
      <alignment horizontal="center" vertical="top" wrapText="1" shrinkToFi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182" fontId="6" fillId="0" borderId="2" xfId="19" applyNumberFormat="1" applyFont="1" applyBorder="1" applyAlignment="1">
      <alignment vertical="top"/>
    </xf>
    <xf numFmtId="182" fontId="6" fillId="0" borderId="2" xfId="19" applyNumberFormat="1" applyFont="1" applyFill="1" applyBorder="1" applyAlignment="1">
      <alignment vertical="top"/>
    </xf>
    <xf numFmtId="182" fontId="6" fillId="0" borderId="1" xfId="19" applyNumberFormat="1" applyFont="1" applyBorder="1" applyAlignment="1">
      <alignment vertical="top"/>
    </xf>
    <xf numFmtId="182" fontId="6" fillId="2" borderId="2" xfId="19" applyNumberFormat="1" applyFont="1" applyFill="1" applyBorder="1" applyAlignment="1">
      <alignment vertical="top"/>
    </xf>
    <xf numFmtId="182" fontId="6" fillId="0" borderId="2" xfId="19" applyNumberFormat="1" applyFont="1" applyFill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Fill="1" applyBorder="1" applyAlignment="1">
      <alignment vertical="top"/>
    </xf>
    <xf numFmtId="181" fontId="6" fillId="0" borderId="2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181" fontId="6" fillId="0" borderId="2" xfId="0" applyNumberFormat="1" applyFont="1" applyFill="1" applyBorder="1" applyAlignment="1">
      <alignment vertical="top"/>
    </xf>
    <xf numFmtId="180" fontId="6" fillId="0" borderId="2" xfId="0" applyNumberFormat="1" applyFont="1" applyBorder="1" applyAlignment="1">
      <alignment vertical="top"/>
    </xf>
    <xf numFmtId="180" fontId="6" fillId="0" borderId="2" xfId="0" applyNumberFormat="1" applyFont="1" applyFill="1" applyBorder="1" applyAlignment="1">
      <alignment vertical="top"/>
    </xf>
    <xf numFmtId="180" fontId="6" fillId="0" borderId="1" xfId="0" applyNumberFormat="1" applyFont="1" applyBorder="1" applyAlignment="1">
      <alignment vertical="top"/>
    </xf>
    <xf numFmtId="180" fontId="6" fillId="0" borderId="4" xfId="0" applyNumberFormat="1" applyFont="1" applyBorder="1" applyAlignment="1">
      <alignment vertical="top"/>
    </xf>
    <xf numFmtId="2" fontId="6" fillId="0" borderId="2" xfId="0" applyNumberFormat="1" applyFont="1" applyBorder="1" applyAlignment="1">
      <alignment vertical="top"/>
    </xf>
    <xf numFmtId="2" fontId="6" fillId="0" borderId="4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181" fontId="3" fillId="0" borderId="2" xfId="0" applyNumberFormat="1" applyFont="1" applyFill="1" applyBorder="1" applyAlignment="1">
      <alignment/>
    </xf>
    <xf numFmtId="181" fontId="3" fillId="0" borderId="2" xfId="0" applyNumberFormat="1" applyFont="1" applyBorder="1" applyAlignment="1">
      <alignment/>
    </xf>
    <xf numFmtId="182" fontId="6" fillId="0" borderId="2" xfId="19" applyNumberFormat="1" applyFont="1" applyBorder="1" applyAlignment="1">
      <alignment/>
    </xf>
    <xf numFmtId="182" fontId="6" fillId="0" borderId="4" xfId="19" applyNumberFormat="1" applyFont="1" applyBorder="1" applyAlignment="1">
      <alignment vertical="top"/>
    </xf>
    <xf numFmtId="180" fontId="6" fillId="0" borderId="2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6" borderId="0" xfId="0" applyFont="1" applyFill="1" applyAlignment="1">
      <alignment horizontal="left" vertical="top" wrapText="1"/>
    </xf>
    <xf numFmtId="0" fontId="1" fillId="4" borderId="6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183" fontId="11" fillId="0" borderId="2" xfId="18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no_finans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rono_finan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rono_finans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zoomScale="75" zoomScaleNormal="75" workbookViewId="0" topLeftCell="C124">
      <selection activeCell="W145" sqref="W145"/>
    </sheetView>
  </sheetViews>
  <sheetFormatPr defaultColWidth="9.140625" defaultRowHeight="12.75"/>
  <cols>
    <col min="1" max="1" width="5.57421875" style="8" customWidth="1"/>
    <col min="2" max="2" width="25.28125" style="27" customWidth="1"/>
    <col min="3" max="3" width="12.7109375" style="28" customWidth="1"/>
    <col min="4" max="4" width="10.28125" style="3" customWidth="1"/>
    <col min="5" max="5" width="9.421875" style="3" customWidth="1"/>
    <col min="6" max="6" width="9.7109375" style="3" customWidth="1"/>
    <col min="7" max="7" width="11.421875" style="3" customWidth="1"/>
    <col min="8" max="8" width="9.7109375" style="3" customWidth="1"/>
    <col min="9" max="9" width="12.28125" style="3" customWidth="1"/>
    <col min="10" max="10" width="10.00390625" style="3" customWidth="1"/>
    <col min="11" max="11" width="12.421875" style="3" customWidth="1"/>
    <col min="12" max="12" width="8.00390625" style="3" customWidth="1"/>
    <col min="13" max="13" width="11.7109375" style="3" customWidth="1"/>
    <col min="14" max="14" width="15.7109375" style="3" customWidth="1"/>
    <col min="15" max="15" width="15.57421875" style="3" customWidth="1"/>
    <col min="16" max="16" width="14.7109375" style="3" customWidth="1"/>
    <col min="17" max="17" width="11.7109375" style="3" customWidth="1"/>
    <col min="18" max="18" width="11.28125" style="3" customWidth="1"/>
    <col min="19" max="19" width="12.7109375" style="3" customWidth="1"/>
    <col min="20" max="20" width="11.8515625" style="3" customWidth="1"/>
    <col min="21" max="21" width="7.7109375" style="3" customWidth="1"/>
    <col min="22" max="22" width="8.00390625" style="3" customWidth="1"/>
    <col min="23" max="23" width="10.00390625" style="3" customWidth="1"/>
    <col min="24" max="16384" width="9.140625" style="4" customWidth="1"/>
  </cols>
  <sheetData>
    <row r="1" spans="1:15" ht="61.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2"/>
      <c r="M1" s="2"/>
      <c r="N1" s="2"/>
      <c r="O1" s="2"/>
    </row>
    <row r="2" spans="1:15" ht="21" customHeight="1">
      <c r="A2" s="141" t="s">
        <v>358</v>
      </c>
      <c r="B2" s="141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 ht="17.25" customHeight="1">
      <c r="A3" s="142" t="s">
        <v>1</v>
      </c>
      <c r="B3" s="142"/>
      <c r="C3" s="6"/>
    </row>
    <row r="4" spans="1:23" s="8" customFormat="1" ht="62.25" customHeight="1">
      <c r="A4" s="136" t="s">
        <v>2</v>
      </c>
      <c r="B4" s="136" t="s">
        <v>3</v>
      </c>
      <c r="C4" s="144" t="s">
        <v>4</v>
      </c>
      <c r="D4" s="146" t="s">
        <v>5</v>
      </c>
      <c r="E4" s="146"/>
      <c r="F4" s="146"/>
      <c r="G4" s="146"/>
      <c r="H4" s="146"/>
      <c r="I4" s="146"/>
      <c r="J4" s="146"/>
      <c r="K4" s="146"/>
      <c r="L4" s="136" t="s">
        <v>6</v>
      </c>
      <c r="M4" s="136" t="s">
        <v>7</v>
      </c>
      <c r="N4" s="133" t="s">
        <v>8</v>
      </c>
      <c r="O4" s="135"/>
      <c r="P4" s="136" t="s">
        <v>9</v>
      </c>
      <c r="Q4" s="133" t="s">
        <v>10</v>
      </c>
      <c r="R4" s="134"/>
      <c r="S4" s="135"/>
      <c r="T4" s="136" t="s">
        <v>11</v>
      </c>
      <c r="U4" s="136" t="s">
        <v>12</v>
      </c>
      <c r="V4" s="138" t="s">
        <v>13</v>
      </c>
      <c r="W4" s="128" t="s">
        <v>14</v>
      </c>
    </row>
    <row r="5" spans="1:23" s="8" customFormat="1" ht="106.5" customHeight="1">
      <c r="A5" s="143"/>
      <c r="B5" s="143"/>
      <c r="C5" s="145"/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137"/>
      <c r="M5" s="137"/>
      <c r="N5" s="7" t="s">
        <v>23</v>
      </c>
      <c r="O5" s="7" t="s">
        <v>24</v>
      </c>
      <c r="P5" s="137"/>
      <c r="Q5" s="7" t="s">
        <v>25</v>
      </c>
      <c r="R5" s="7" t="s">
        <v>26</v>
      </c>
      <c r="S5" s="7" t="s">
        <v>27</v>
      </c>
      <c r="T5" s="137"/>
      <c r="U5" s="137"/>
      <c r="V5" s="139"/>
      <c r="W5" s="129"/>
    </row>
    <row r="6" spans="1:23" ht="15.75">
      <c r="A6" s="9">
        <v>1</v>
      </c>
      <c r="B6" s="10" t="s">
        <v>28</v>
      </c>
      <c r="C6" s="11">
        <v>961</v>
      </c>
      <c r="D6" s="98">
        <v>473.7</v>
      </c>
      <c r="E6" s="98">
        <v>367.5</v>
      </c>
      <c r="F6" s="98"/>
      <c r="G6" s="98">
        <v>70</v>
      </c>
      <c r="H6" s="99">
        <v>17.9</v>
      </c>
      <c r="I6" s="98"/>
      <c r="J6" s="98"/>
      <c r="K6" s="98"/>
      <c r="L6" s="98"/>
      <c r="M6" s="98">
        <v>80.2</v>
      </c>
      <c r="N6" s="98"/>
      <c r="O6" s="98"/>
      <c r="P6" s="98"/>
      <c r="Q6" s="98"/>
      <c r="R6" s="98"/>
      <c r="S6" s="98"/>
      <c r="T6" s="99">
        <v>150</v>
      </c>
      <c r="U6" s="98"/>
      <c r="V6" s="100"/>
      <c r="W6" s="12">
        <f>SUM(D6:V6)</f>
        <v>1159.3000000000002</v>
      </c>
    </row>
    <row r="7" spans="1:23" ht="15.75">
      <c r="A7" s="9">
        <v>2</v>
      </c>
      <c r="B7" s="10" t="s">
        <v>29</v>
      </c>
      <c r="C7" s="13">
        <v>741</v>
      </c>
      <c r="D7" s="98">
        <v>54.5</v>
      </c>
      <c r="E7" s="98">
        <v>32.9</v>
      </c>
      <c r="F7" s="98"/>
      <c r="G7" s="98"/>
      <c r="H7" s="99">
        <v>146.5</v>
      </c>
      <c r="I7" s="98"/>
      <c r="J7" s="98"/>
      <c r="K7" s="98"/>
      <c r="L7" s="98"/>
      <c r="M7" s="98">
        <v>130.8</v>
      </c>
      <c r="N7" s="98">
        <v>253</v>
      </c>
      <c r="O7" s="98">
        <v>84</v>
      </c>
      <c r="P7" s="98"/>
      <c r="Q7" s="98"/>
      <c r="R7" s="98"/>
      <c r="S7" s="98"/>
      <c r="T7" s="99">
        <v>13.3</v>
      </c>
      <c r="U7" s="98"/>
      <c r="V7" s="100"/>
      <c r="W7" s="12">
        <f aca="true" t="shared" si="0" ref="W7:W70">SUM(D7:V7)</f>
        <v>715</v>
      </c>
    </row>
    <row r="8" spans="1:23" ht="15.75">
      <c r="A8" s="9">
        <v>3</v>
      </c>
      <c r="B8" s="10" t="s">
        <v>30</v>
      </c>
      <c r="C8" s="13">
        <v>1003</v>
      </c>
      <c r="D8" s="98">
        <v>369.5</v>
      </c>
      <c r="E8" s="98">
        <v>30</v>
      </c>
      <c r="F8" s="98">
        <v>25.4</v>
      </c>
      <c r="G8" s="98"/>
      <c r="H8" s="99">
        <v>744</v>
      </c>
      <c r="I8" s="98"/>
      <c r="J8" s="98"/>
      <c r="K8" s="98"/>
      <c r="L8" s="98"/>
      <c r="M8" s="98">
        <v>100</v>
      </c>
      <c r="N8" s="98" t="s">
        <v>357</v>
      </c>
      <c r="O8" s="98"/>
      <c r="P8" s="98"/>
      <c r="Q8" s="98"/>
      <c r="R8" s="98"/>
      <c r="S8" s="98"/>
      <c r="T8" s="99">
        <v>39.9</v>
      </c>
      <c r="U8" s="98"/>
      <c r="V8" s="100"/>
      <c r="W8" s="12">
        <f t="shared" si="0"/>
        <v>1308.8000000000002</v>
      </c>
    </row>
    <row r="9" spans="1:23" ht="15.75">
      <c r="A9" s="9">
        <v>4</v>
      </c>
      <c r="B9" s="10" t="s">
        <v>31</v>
      </c>
      <c r="C9" s="13">
        <v>958</v>
      </c>
      <c r="D9" s="101">
        <v>182</v>
      </c>
      <c r="E9" s="101">
        <v>104</v>
      </c>
      <c r="F9" s="101"/>
      <c r="G9" s="101">
        <v>65</v>
      </c>
      <c r="H9" s="102"/>
      <c r="I9" s="101"/>
      <c r="J9" s="101"/>
      <c r="K9" s="101"/>
      <c r="L9" s="101"/>
      <c r="M9" s="101">
        <v>303.8</v>
      </c>
      <c r="N9" s="101">
        <v>800</v>
      </c>
      <c r="O9" s="98"/>
      <c r="P9" s="98"/>
      <c r="Q9" s="98"/>
      <c r="R9" s="98"/>
      <c r="S9" s="98"/>
      <c r="T9" s="99"/>
      <c r="U9" s="98"/>
      <c r="V9" s="100"/>
      <c r="W9" s="12">
        <f t="shared" si="0"/>
        <v>1454.8</v>
      </c>
    </row>
    <row r="10" spans="1:23" ht="15.75">
      <c r="A10" s="9">
        <v>5</v>
      </c>
      <c r="B10" s="10" t="s">
        <v>32</v>
      </c>
      <c r="C10" s="13">
        <v>1033</v>
      </c>
      <c r="D10" s="101">
        <v>211.9</v>
      </c>
      <c r="E10" s="101"/>
      <c r="F10" s="101"/>
      <c r="G10" s="101"/>
      <c r="H10" s="102">
        <v>551</v>
      </c>
      <c r="I10" s="101"/>
      <c r="J10" s="101"/>
      <c r="K10" s="101"/>
      <c r="L10" s="101"/>
      <c r="M10" s="101">
        <v>100</v>
      </c>
      <c r="N10" s="101">
        <v>1298.9</v>
      </c>
      <c r="O10" s="98"/>
      <c r="P10" s="98"/>
      <c r="Q10" s="98"/>
      <c r="R10" s="98"/>
      <c r="S10" s="98"/>
      <c r="T10" s="99">
        <v>71.9</v>
      </c>
      <c r="U10" s="98"/>
      <c r="V10" s="100"/>
      <c r="W10" s="12">
        <f t="shared" si="0"/>
        <v>2233.7000000000003</v>
      </c>
    </row>
    <row r="11" spans="1:23" ht="15.75">
      <c r="A11" s="9">
        <v>6</v>
      </c>
      <c r="B11" s="10" t="s">
        <v>33</v>
      </c>
      <c r="C11" s="13">
        <v>752</v>
      </c>
      <c r="D11" s="98">
        <v>274.9</v>
      </c>
      <c r="E11" s="98">
        <v>22.2</v>
      </c>
      <c r="F11" s="98"/>
      <c r="G11" s="98"/>
      <c r="H11" s="102">
        <v>425.1</v>
      </c>
      <c r="I11" s="98"/>
      <c r="J11" s="98"/>
      <c r="K11" s="98"/>
      <c r="L11" s="98"/>
      <c r="M11" s="98">
        <v>99.8</v>
      </c>
      <c r="N11" s="98">
        <v>249.9</v>
      </c>
      <c r="O11" s="98"/>
      <c r="P11" s="98"/>
      <c r="Q11" s="98"/>
      <c r="R11" s="98"/>
      <c r="S11" s="98"/>
      <c r="T11" s="99"/>
      <c r="U11" s="98"/>
      <c r="V11" s="100"/>
      <c r="W11" s="12">
        <f t="shared" si="0"/>
        <v>1071.9</v>
      </c>
    </row>
    <row r="12" spans="1:23" ht="15.75">
      <c r="A12" s="9">
        <v>7</v>
      </c>
      <c r="B12" s="10" t="s">
        <v>34</v>
      </c>
      <c r="C12" s="13">
        <f>419+481</f>
        <v>900</v>
      </c>
      <c r="D12" s="98">
        <v>285.8</v>
      </c>
      <c r="E12" s="98"/>
      <c r="F12" s="98"/>
      <c r="G12" s="98"/>
      <c r="H12" s="99">
        <v>260</v>
      </c>
      <c r="I12" s="98"/>
      <c r="J12" s="98"/>
      <c r="K12" s="98"/>
      <c r="L12" s="98"/>
      <c r="M12" s="98"/>
      <c r="N12" s="98">
        <v>138.1</v>
      </c>
      <c r="O12" s="98"/>
      <c r="P12" s="98"/>
      <c r="Q12" s="98"/>
      <c r="R12" s="98"/>
      <c r="S12" s="98"/>
      <c r="T12" s="99"/>
      <c r="U12" s="98"/>
      <c r="V12" s="100"/>
      <c r="W12" s="12">
        <f t="shared" si="0"/>
        <v>683.9</v>
      </c>
    </row>
    <row r="13" spans="1:23" ht="15.75">
      <c r="A13" s="9">
        <v>8</v>
      </c>
      <c r="B13" s="10" t="s">
        <v>35</v>
      </c>
      <c r="C13" s="13">
        <v>839</v>
      </c>
      <c r="D13" s="101">
        <v>82.9</v>
      </c>
      <c r="E13" s="101">
        <v>50</v>
      </c>
      <c r="F13" s="101"/>
      <c r="G13" s="101"/>
      <c r="H13" s="102">
        <v>271</v>
      </c>
      <c r="I13" s="101"/>
      <c r="J13" s="101"/>
      <c r="K13" s="101">
        <v>33.7</v>
      </c>
      <c r="L13" s="101"/>
      <c r="M13" s="101">
        <v>43.7</v>
      </c>
      <c r="N13" s="101">
        <v>169.7</v>
      </c>
      <c r="O13" s="101"/>
      <c r="P13" s="101"/>
      <c r="Q13" s="101"/>
      <c r="R13" s="101"/>
      <c r="S13" s="101"/>
      <c r="T13" s="101"/>
      <c r="U13" s="98"/>
      <c r="V13" s="100"/>
      <c r="W13" s="12">
        <f t="shared" si="0"/>
        <v>651</v>
      </c>
    </row>
    <row r="14" spans="1:23" ht="15.75">
      <c r="A14" s="9">
        <v>9</v>
      </c>
      <c r="B14" s="10" t="s">
        <v>36</v>
      </c>
      <c r="C14" s="13">
        <v>1076</v>
      </c>
      <c r="D14" s="101">
        <v>327.7</v>
      </c>
      <c r="E14" s="101"/>
      <c r="F14" s="101"/>
      <c r="G14" s="101"/>
      <c r="H14" s="102"/>
      <c r="I14" s="101"/>
      <c r="J14" s="101">
        <v>500</v>
      </c>
      <c r="K14" s="101"/>
      <c r="L14" s="101"/>
      <c r="M14" s="101">
        <v>100</v>
      </c>
      <c r="N14" s="101"/>
      <c r="O14" s="101"/>
      <c r="P14" s="101"/>
      <c r="Q14" s="101"/>
      <c r="R14" s="101"/>
      <c r="S14" s="101"/>
      <c r="T14" s="101"/>
      <c r="U14" s="98"/>
      <c r="V14" s="100"/>
      <c r="W14" s="12">
        <f t="shared" si="0"/>
        <v>927.7</v>
      </c>
    </row>
    <row r="15" spans="1:23" ht="15.75">
      <c r="A15" s="9">
        <v>10</v>
      </c>
      <c r="B15" s="10" t="s">
        <v>37</v>
      </c>
      <c r="C15" s="13">
        <v>1508</v>
      </c>
      <c r="D15" s="101">
        <v>361.3</v>
      </c>
      <c r="E15" s="101"/>
      <c r="F15" s="101">
        <v>110</v>
      </c>
      <c r="G15" s="101"/>
      <c r="H15" s="102"/>
      <c r="I15" s="101"/>
      <c r="J15" s="101">
        <v>280</v>
      </c>
      <c r="K15" s="101"/>
      <c r="L15" s="101"/>
      <c r="M15" s="101">
        <v>500</v>
      </c>
      <c r="N15" s="101">
        <v>492.1</v>
      </c>
      <c r="O15" s="101"/>
      <c r="P15" s="101"/>
      <c r="Q15" s="101"/>
      <c r="R15" s="101"/>
      <c r="S15" s="101">
        <v>30</v>
      </c>
      <c r="T15" s="101">
        <v>100</v>
      </c>
      <c r="U15" s="98"/>
      <c r="V15" s="100"/>
      <c r="W15" s="12">
        <f t="shared" si="0"/>
        <v>1873.4</v>
      </c>
    </row>
    <row r="16" spans="1:23" ht="15.75">
      <c r="A16" s="9">
        <v>11</v>
      </c>
      <c r="B16" s="10" t="s">
        <v>38</v>
      </c>
      <c r="C16" s="13">
        <v>630</v>
      </c>
      <c r="D16" s="101">
        <v>104</v>
      </c>
      <c r="E16" s="101"/>
      <c r="F16" s="101"/>
      <c r="G16" s="101">
        <v>40</v>
      </c>
      <c r="H16" s="102">
        <v>385.2</v>
      </c>
      <c r="I16" s="101"/>
      <c r="J16" s="101">
        <v>50</v>
      </c>
      <c r="K16" s="101"/>
      <c r="L16" s="101"/>
      <c r="M16" s="101">
        <v>100</v>
      </c>
      <c r="N16" s="101">
        <v>440</v>
      </c>
      <c r="O16" s="101"/>
      <c r="P16" s="101"/>
      <c r="Q16" s="101"/>
      <c r="R16" s="101"/>
      <c r="S16" s="101"/>
      <c r="T16" s="101">
        <v>100</v>
      </c>
      <c r="U16" s="98"/>
      <c r="V16" s="100"/>
      <c r="W16" s="12">
        <f t="shared" si="0"/>
        <v>1219.2</v>
      </c>
    </row>
    <row r="17" spans="1:23" ht="15.75">
      <c r="A17" s="9">
        <v>12</v>
      </c>
      <c r="B17" s="10" t="s">
        <v>39</v>
      </c>
      <c r="C17" s="13">
        <v>754</v>
      </c>
      <c r="D17" s="101">
        <v>149.1</v>
      </c>
      <c r="E17" s="101">
        <v>10.2</v>
      </c>
      <c r="F17" s="101">
        <v>54.5</v>
      </c>
      <c r="G17" s="101"/>
      <c r="H17" s="102">
        <v>170</v>
      </c>
      <c r="I17" s="101"/>
      <c r="J17" s="101"/>
      <c r="K17" s="101"/>
      <c r="L17" s="101"/>
      <c r="M17" s="101">
        <v>60.2</v>
      </c>
      <c r="N17" s="101">
        <v>2175.6</v>
      </c>
      <c r="O17" s="101"/>
      <c r="P17" s="101"/>
      <c r="Q17" s="101"/>
      <c r="R17" s="101"/>
      <c r="S17" s="101"/>
      <c r="T17" s="101">
        <v>26.5</v>
      </c>
      <c r="U17" s="98"/>
      <c r="V17" s="100"/>
      <c r="W17" s="12">
        <f t="shared" si="0"/>
        <v>2646.1</v>
      </c>
    </row>
    <row r="18" spans="1:23" ht="15.75">
      <c r="A18" s="9">
        <v>13</v>
      </c>
      <c r="B18" s="10" t="s">
        <v>40</v>
      </c>
      <c r="C18" s="13">
        <v>0</v>
      </c>
      <c r="D18" s="98"/>
      <c r="E18" s="98"/>
      <c r="F18" s="98">
        <v>42.9</v>
      </c>
      <c r="G18" s="98"/>
      <c r="H18" s="99">
        <v>190</v>
      </c>
      <c r="I18" s="98"/>
      <c r="J18" s="98"/>
      <c r="K18" s="98"/>
      <c r="L18" s="98"/>
      <c r="M18" s="98">
        <v>100</v>
      </c>
      <c r="N18" s="98">
        <v>47</v>
      </c>
      <c r="O18" s="98">
        <v>250</v>
      </c>
      <c r="P18" s="98"/>
      <c r="Q18" s="98"/>
      <c r="R18" s="98"/>
      <c r="S18" s="98"/>
      <c r="T18" s="99"/>
      <c r="U18" s="98"/>
      <c r="V18" s="100"/>
      <c r="W18" s="12">
        <f t="shared" si="0"/>
        <v>629.9</v>
      </c>
    </row>
    <row r="19" spans="1:23" ht="15.75">
      <c r="A19" s="9">
        <v>14</v>
      </c>
      <c r="B19" s="10" t="s">
        <v>41</v>
      </c>
      <c r="C19" s="13">
        <v>961</v>
      </c>
      <c r="D19" s="98">
        <v>135.7</v>
      </c>
      <c r="E19" s="98"/>
      <c r="F19" s="98"/>
      <c r="G19" s="98"/>
      <c r="H19" s="99"/>
      <c r="I19" s="98"/>
      <c r="J19" s="98"/>
      <c r="K19" s="98"/>
      <c r="L19" s="98"/>
      <c r="M19" s="98">
        <v>79.7</v>
      </c>
      <c r="N19" s="98">
        <v>744</v>
      </c>
      <c r="O19" s="98"/>
      <c r="P19" s="98"/>
      <c r="Q19" s="98"/>
      <c r="R19" s="98"/>
      <c r="S19" s="98"/>
      <c r="T19" s="99"/>
      <c r="U19" s="98"/>
      <c r="V19" s="100"/>
      <c r="W19" s="12">
        <f t="shared" si="0"/>
        <v>959.4</v>
      </c>
    </row>
    <row r="20" spans="1:23" ht="15.75">
      <c r="A20" s="9">
        <v>15</v>
      </c>
      <c r="B20" s="14" t="s">
        <v>42</v>
      </c>
      <c r="C20" s="13">
        <v>41</v>
      </c>
      <c r="D20" s="98"/>
      <c r="E20" s="98"/>
      <c r="F20" s="98"/>
      <c r="G20" s="98"/>
      <c r="H20" s="99"/>
      <c r="I20" s="98"/>
      <c r="J20" s="98">
        <v>96.1</v>
      </c>
      <c r="K20" s="98"/>
      <c r="L20" s="98"/>
      <c r="M20" s="98"/>
      <c r="N20" s="98">
        <v>22.3</v>
      </c>
      <c r="O20" s="98"/>
      <c r="P20" s="98"/>
      <c r="Q20" s="98"/>
      <c r="R20" s="98"/>
      <c r="S20" s="98"/>
      <c r="T20" s="99"/>
      <c r="U20" s="98"/>
      <c r="V20" s="100"/>
      <c r="W20" s="12">
        <f t="shared" si="0"/>
        <v>118.39999999999999</v>
      </c>
    </row>
    <row r="21" spans="1:23" ht="15.75">
      <c r="A21" s="9">
        <v>16</v>
      </c>
      <c r="B21" s="10" t="s">
        <v>43</v>
      </c>
      <c r="C21" s="13">
        <v>1209</v>
      </c>
      <c r="D21" s="98">
        <v>107.5</v>
      </c>
      <c r="E21" s="98"/>
      <c r="F21" s="98"/>
      <c r="G21" s="98"/>
      <c r="H21" s="99">
        <v>397.2</v>
      </c>
      <c r="I21" s="98"/>
      <c r="J21" s="98"/>
      <c r="K21" s="98">
        <v>98</v>
      </c>
      <c r="L21" s="98"/>
      <c r="M21" s="98">
        <v>91.9</v>
      </c>
      <c r="N21" s="98"/>
      <c r="O21" s="98"/>
      <c r="P21" s="98"/>
      <c r="Q21" s="98"/>
      <c r="R21" s="98"/>
      <c r="S21" s="98"/>
      <c r="T21" s="99"/>
      <c r="U21" s="98"/>
      <c r="V21" s="100"/>
      <c r="W21" s="12">
        <f t="shared" si="0"/>
        <v>694.6</v>
      </c>
    </row>
    <row r="22" spans="1:23" ht="15.75">
      <c r="A22" s="9">
        <v>17</v>
      </c>
      <c r="B22" s="10" t="s">
        <v>44</v>
      </c>
      <c r="C22" s="13">
        <v>556</v>
      </c>
      <c r="D22" s="98">
        <v>398.1</v>
      </c>
      <c r="E22" s="98">
        <v>5</v>
      </c>
      <c r="F22" s="98"/>
      <c r="G22" s="98"/>
      <c r="H22" s="99">
        <v>99.7</v>
      </c>
      <c r="I22" s="98"/>
      <c r="J22" s="98"/>
      <c r="K22" s="98"/>
      <c r="L22" s="98"/>
      <c r="M22" s="98">
        <v>70</v>
      </c>
      <c r="N22" s="98"/>
      <c r="O22" s="98"/>
      <c r="P22" s="98"/>
      <c r="Q22" s="98"/>
      <c r="R22" s="98"/>
      <c r="S22" s="98"/>
      <c r="T22" s="99"/>
      <c r="U22" s="98"/>
      <c r="V22" s="100"/>
      <c r="W22" s="12">
        <f t="shared" si="0"/>
        <v>572.8</v>
      </c>
    </row>
    <row r="23" spans="1:23" ht="15.75">
      <c r="A23" s="9">
        <v>18</v>
      </c>
      <c r="B23" s="10" t="s">
        <v>45</v>
      </c>
      <c r="C23" s="15">
        <v>813</v>
      </c>
      <c r="D23" s="98">
        <v>59.2</v>
      </c>
      <c r="E23" s="98"/>
      <c r="F23" s="98"/>
      <c r="G23" s="98">
        <v>167</v>
      </c>
      <c r="H23" s="99">
        <v>74.4</v>
      </c>
      <c r="I23" s="98"/>
      <c r="J23" s="98"/>
      <c r="K23" s="98"/>
      <c r="L23" s="98"/>
      <c r="M23" s="98">
        <v>100</v>
      </c>
      <c r="N23" s="98"/>
      <c r="O23" s="98"/>
      <c r="P23" s="98"/>
      <c r="Q23" s="98"/>
      <c r="R23" s="98"/>
      <c r="S23" s="98"/>
      <c r="T23" s="99"/>
      <c r="U23" s="98"/>
      <c r="V23" s="100"/>
      <c r="W23" s="12">
        <f t="shared" si="0"/>
        <v>400.6</v>
      </c>
    </row>
    <row r="24" spans="1:23" ht="15.75">
      <c r="A24" s="9">
        <v>19</v>
      </c>
      <c r="B24" s="10" t="s">
        <v>46</v>
      </c>
      <c r="C24" s="16">
        <v>1011</v>
      </c>
      <c r="D24" s="98">
        <v>261.8</v>
      </c>
      <c r="E24" s="98"/>
      <c r="F24" s="98"/>
      <c r="G24" s="98"/>
      <c r="H24" s="99">
        <v>274</v>
      </c>
      <c r="I24" s="98"/>
      <c r="J24" s="98"/>
      <c r="K24" s="98"/>
      <c r="L24" s="98"/>
      <c r="M24" s="98">
        <v>338.6</v>
      </c>
      <c r="N24" s="98">
        <v>233.5</v>
      </c>
      <c r="O24" s="98"/>
      <c r="P24" s="98"/>
      <c r="Q24" s="98"/>
      <c r="R24" s="98"/>
      <c r="S24" s="98"/>
      <c r="T24" s="99"/>
      <c r="U24" s="98"/>
      <c r="V24" s="100"/>
      <c r="W24" s="12">
        <f t="shared" si="0"/>
        <v>1107.9</v>
      </c>
    </row>
    <row r="25" spans="1:23" ht="15.75">
      <c r="A25" s="9">
        <v>20</v>
      </c>
      <c r="B25" s="10" t="s">
        <v>47</v>
      </c>
      <c r="C25" s="13">
        <v>920</v>
      </c>
      <c r="D25" s="98">
        <v>412.9</v>
      </c>
      <c r="E25" s="98">
        <v>164.9</v>
      </c>
      <c r="F25" s="98"/>
      <c r="G25" s="98"/>
      <c r="H25" s="99">
        <v>300</v>
      </c>
      <c r="I25" s="98"/>
      <c r="J25" s="98">
        <v>53.1</v>
      </c>
      <c r="K25" s="98">
        <v>99.9</v>
      </c>
      <c r="L25" s="98"/>
      <c r="M25" s="98">
        <v>99.4</v>
      </c>
      <c r="N25" s="98">
        <v>166.7</v>
      </c>
      <c r="O25" s="98"/>
      <c r="P25" s="98"/>
      <c r="Q25" s="98"/>
      <c r="R25" s="98"/>
      <c r="S25" s="98"/>
      <c r="T25" s="99"/>
      <c r="U25" s="98"/>
      <c r="V25" s="100"/>
      <c r="W25" s="12">
        <f t="shared" si="0"/>
        <v>1296.9</v>
      </c>
    </row>
    <row r="26" spans="1:23" ht="15.75">
      <c r="A26" s="9">
        <v>21</v>
      </c>
      <c r="B26" s="14" t="s">
        <v>48</v>
      </c>
      <c r="C26" s="13">
        <v>1330</v>
      </c>
      <c r="D26" s="98">
        <v>198.8</v>
      </c>
      <c r="E26" s="98"/>
      <c r="F26" s="98"/>
      <c r="G26" s="98">
        <v>84</v>
      </c>
      <c r="H26" s="99">
        <v>179.1</v>
      </c>
      <c r="I26" s="98"/>
      <c r="J26" s="98">
        <v>92</v>
      </c>
      <c r="K26" s="98">
        <v>184.7</v>
      </c>
      <c r="L26" s="98"/>
      <c r="M26" s="98">
        <v>285</v>
      </c>
      <c r="N26" s="98">
        <v>96.6</v>
      </c>
      <c r="O26" s="98"/>
      <c r="P26" s="98"/>
      <c r="Q26" s="98"/>
      <c r="R26" s="98">
        <v>70</v>
      </c>
      <c r="S26" s="98"/>
      <c r="T26" s="99"/>
      <c r="U26" s="98"/>
      <c r="V26" s="100"/>
      <c r="W26" s="12">
        <f t="shared" si="0"/>
        <v>1190.1999999999998</v>
      </c>
    </row>
    <row r="27" spans="1:23" ht="15.75">
      <c r="A27" s="9">
        <v>22</v>
      </c>
      <c r="B27" s="14" t="s">
        <v>49</v>
      </c>
      <c r="C27" s="17">
        <v>162</v>
      </c>
      <c r="D27" s="98">
        <v>46</v>
      </c>
      <c r="E27" s="98"/>
      <c r="F27" s="98"/>
      <c r="G27" s="98">
        <v>24</v>
      </c>
      <c r="H27" s="99">
        <v>140</v>
      </c>
      <c r="I27" s="98"/>
      <c r="J27" s="98"/>
      <c r="K27" s="98"/>
      <c r="L27" s="98"/>
      <c r="M27" s="98"/>
      <c r="N27" s="98">
        <v>196</v>
      </c>
      <c r="O27" s="98"/>
      <c r="P27" s="98"/>
      <c r="Q27" s="98"/>
      <c r="R27" s="98"/>
      <c r="S27" s="98"/>
      <c r="T27" s="99"/>
      <c r="U27" s="98"/>
      <c r="V27" s="100"/>
      <c r="W27" s="12">
        <f t="shared" si="0"/>
        <v>406</v>
      </c>
    </row>
    <row r="28" spans="1:23" ht="25.5">
      <c r="A28" s="9">
        <v>23</v>
      </c>
      <c r="B28" s="14" t="s">
        <v>50</v>
      </c>
      <c r="C28" s="13">
        <v>251</v>
      </c>
      <c r="D28" s="98"/>
      <c r="E28" s="98"/>
      <c r="F28" s="98"/>
      <c r="G28" s="98"/>
      <c r="H28" s="99">
        <v>69.3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/>
      <c r="U28" s="98"/>
      <c r="V28" s="100"/>
      <c r="W28" s="12">
        <f t="shared" si="0"/>
        <v>69.3</v>
      </c>
    </row>
    <row r="29" spans="1:23" ht="15.75">
      <c r="A29" s="9">
        <v>24</v>
      </c>
      <c r="B29" s="14" t="s">
        <v>51</v>
      </c>
      <c r="C29" s="13">
        <v>83</v>
      </c>
      <c r="D29" s="98">
        <v>166.2</v>
      </c>
      <c r="E29" s="98">
        <v>40</v>
      </c>
      <c r="F29" s="98"/>
      <c r="G29" s="98">
        <v>49.7</v>
      </c>
      <c r="H29" s="99">
        <v>99.5</v>
      </c>
      <c r="I29" s="98">
        <v>9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98"/>
      <c r="V29" s="100"/>
      <c r="W29" s="12">
        <f t="shared" si="0"/>
        <v>364.4</v>
      </c>
    </row>
    <row r="30" spans="1:23" ht="15.75">
      <c r="A30" s="9">
        <v>25</v>
      </c>
      <c r="B30" s="18" t="s">
        <v>52</v>
      </c>
      <c r="C30" s="11">
        <v>772</v>
      </c>
      <c r="D30" s="103">
        <v>300</v>
      </c>
      <c r="E30" s="103"/>
      <c r="F30" s="103"/>
      <c r="G30" s="103"/>
      <c r="H30" s="104">
        <v>246.1</v>
      </c>
      <c r="I30" s="103"/>
      <c r="J30" s="103"/>
      <c r="K30" s="103"/>
      <c r="L30" s="103"/>
      <c r="M30" s="103">
        <v>440.3</v>
      </c>
      <c r="N30" s="103"/>
      <c r="O30" s="103"/>
      <c r="P30" s="103"/>
      <c r="Q30" s="105"/>
      <c r="R30" s="105"/>
      <c r="S30" s="105"/>
      <c r="T30" s="103"/>
      <c r="U30" s="103"/>
      <c r="V30" s="106"/>
      <c r="W30" s="12">
        <f t="shared" si="0"/>
        <v>986.4000000000001</v>
      </c>
    </row>
    <row r="31" spans="1:23" ht="15.75">
      <c r="A31" s="9">
        <v>26</v>
      </c>
      <c r="B31" s="18" t="s">
        <v>53</v>
      </c>
      <c r="C31" s="11">
        <v>606</v>
      </c>
      <c r="D31" s="103">
        <v>96</v>
      </c>
      <c r="E31" s="103"/>
      <c r="F31" s="103"/>
      <c r="G31" s="103"/>
      <c r="H31" s="104"/>
      <c r="I31" s="103"/>
      <c r="J31" s="103"/>
      <c r="K31" s="103"/>
      <c r="L31" s="103"/>
      <c r="M31" s="103">
        <v>99.8</v>
      </c>
      <c r="N31" s="103">
        <v>400</v>
      </c>
      <c r="O31" s="103"/>
      <c r="P31" s="103"/>
      <c r="Q31" s="105"/>
      <c r="R31" s="105"/>
      <c r="S31" s="105"/>
      <c r="T31" s="103"/>
      <c r="U31" s="103"/>
      <c r="V31" s="106"/>
      <c r="W31" s="12">
        <f t="shared" si="0"/>
        <v>595.8</v>
      </c>
    </row>
    <row r="32" spans="1:23" ht="15.75">
      <c r="A32" s="9">
        <v>27</v>
      </c>
      <c r="B32" s="18" t="s">
        <v>54</v>
      </c>
      <c r="C32" s="11">
        <v>802</v>
      </c>
      <c r="D32" s="103">
        <v>213</v>
      </c>
      <c r="E32" s="103"/>
      <c r="F32" s="103"/>
      <c r="G32" s="103"/>
      <c r="H32" s="104">
        <v>199.8</v>
      </c>
      <c r="I32" s="103"/>
      <c r="J32" s="103"/>
      <c r="K32" s="103">
        <v>33.5</v>
      </c>
      <c r="L32" s="103"/>
      <c r="M32" s="103"/>
      <c r="N32" s="103"/>
      <c r="O32" s="103"/>
      <c r="P32" s="103"/>
      <c r="Q32" s="105"/>
      <c r="R32" s="105"/>
      <c r="S32" s="105"/>
      <c r="T32" s="103"/>
      <c r="U32" s="103"/>
      <c r="V32" s="106"/>
      <c r="W32" s="12">
        <f t="shared" si="0"/>
        <v>446.3</v>
      </c>
    </row>
    <row r="33" spans="1:23" ht="15.75">
      <c r="A33" s="9">
        <v>28</v>
      </c>
      <c r="B33" s="18" t="s">
        <v>55</v>
      </c>
      <c r="C33" s="11">
        <v>1366</v>
      </c>
      <c r="D33" s="103"/>
      <c r="E33" s="103"/>
      <c r="F33" s="103"/>
      <c r="G33" s="103"/>
      <c r="H33" s="104">
        <v>420.2</v>
      </c>
      <c r="I33" s="103"/>
      <c r="J33" s="103"/>
      <c r="K33" s="103"/>
      <c r="L33" s="103"/>
      <c r="M33" s="103"/>
      <c r="N33" s="103">
        <v>496.6</v>
      </c>
      <c r="O33" s="103"/>
      <c r="P33" s="103"/>
      <c r="Q33" s="105"/>
      <c r="R33" s="105"/>
      <c r="S33" s="105"/>
      <c r="T33" s="103"/>
      <c r="U33" s="103"/>
      <c r="V33" s="106"/>
      <c r="W33" s="12">
        <f t="shared" si="0"/>
        <v>916.8</v>
      </c>
    </row>
    <row r="34" spans="1:23" ht="15.75">
      <c r="A34" s="9">
        <v>29</v>
      </c>
      <c r="B34" s="18" t="s">
        <v>56</v>
      </c>
      <c r="C34" s="11">
        <v>679</v>
      </c>
      <c r="D34" s="103">
        <v>39.1</v>
      </c>
      <c r="E34" s="103">
        <v>146.4</v>
      </c>
      <c r="F34" s="103"/>
      <c r="G34" s="103"/>
      <c r="H34" s="104"/>
      <c r="I34" s="103"/>
      <c r="J34" s="103"/>
      <c r="K34" s="103"/>
      <c r="L34" s="103"/>
      <c r="M34" s="103">
        <v>429</v>
      </c>
      <c r="N34" s="103"/>
      <c r="O34" s="103"/>
      <c r="P34" s="103"/>
      <c r="Q34" s="105"/>
      <c r="R34" s="105"/>
      <c r="S34" s="105"/>
      <c r="T34" s="103"/>
      <c r="U34" s="103"/>
      <c r="V34" s="106"/>
      <c r="W34" s="12">
        <f t="shared" si="0"/>
        <v>614.5</v>
      </c>
    </row>
    <row r="35" spans="1:23" ht="15.75">
      <c r="A35" s="9">
        <v>30</v>
      </c>
      <c r="B35" s="18" t="s">
        <v>57</v>
      </c>
      <c r="C35" s="11">
        <v>1506</v>
      </c>
      <c r="D35" s="103">
        <v>226.9</v>
      </c>
      <c r="E35" s="103"/>
      <c r="F35" s="103"/>
      <c r="G35" s="103">
        <v>100</v>
      </c>
      <c r="H35" s="104">
        <v>333</v>
      </c>
      <c r="I35" s="103"/>
      <c r="J35" s="103"/>
      <c r="K35" s="103">
        <v>138.5</v>
      </c>
      <c r="L35" s="103"/>
      <c r="M35" s="103">
        <v>560.1</v>
      </c>
      <c r="N35" s="103">
        <v>246.4</v>
      </c>
      <c r="O35" s="103"/>
      <c r="P35" s="103"/>
      <c r="Q35" s="105"/>
      <c r="R35" s="105"/>
      <c r="S35" s="105"/>
      <c r="T35" s="103"/>
      <c r="U35" s="103"/>
      <c r="V35" s="106"/>
      <c r="W35" s="12">
        <f t="shared" si="0"/>
        <v>1604.9</v>
      </c>
    </row>
    <row r="36" spans="1:23" ht="15.75">
      <c r="A36" s="9">
        <v>31</v>
      </c>
      <c r="B36" s="18" t="s">
        <v>58</v>
      </c>
      <c r="C36" s="11">
        <v>1496</v>
      </c>
      <c r="D36" s="103">
        <v>28.7</v>
      </c>
      <c r="E36" s="103"/>
      <c r="F36" s="103"/>
      <c r="G36" s="103">
        <v>99</v>
      </c>
      <c r="H36" s="104"/>
      <c r="I36" s="103"/>
      <c r="J36" s="103"/>
      <c r="K36" s="103">
        <v>281.2</v>
      </c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6"/>
      <c r="W36" s="12">
        <f t="shared" si="0"/>
        <v>408.9</v>
      </c>
    </row>
    <row r="37" spans="1:23" ht="15.75">
      <c r="A37" s="9">
        <v>32</v>
      </c>
      <c r="B37" s="18" t="s">
        <v>59</v>
      </c>
      <c r="C37" s="11">
        <v>2149</v>
      </c>
      <c r="D37" s="103">
        <v>200</v>
      </c>
      <c r="E37" s="103"/>
      <c r="F37" s="103"/>
      <c r="G37" s="103"/>
      <c r="H37" s="104">
        <v>631.3</v>
      </c>
      <c r="I37" s="103"/>
      <c r="J37" s="103"/>
      <c r="K37" s="103"/>
      <c r="L37" s="103"/>
      <c r="M37" s="103">
        <v>918.6</v>
      </c>
      <c r="N37" s="103">
        <v>344.4</v>
      </c>
      <c r="O37" s="103"/>
      <c r="P37" s="103"/>
      <c r="Q37" s="103"/>
      <c r="R37" s="103"/>
      <c r="S37" s="103"/>
      <c r="T37" s="103">
        <v>109.6</v>
      </c>
      <c r="U37" s="103"/>
      <c r="V37" s="106"/>
      <c r="W37" s="12">
        <f t="shared" si="0"/>
        <v>2203.9</v>
      </c>
    </row>
    <row r="38" spans="1:23" ht="15.75">
      <c r="A38" s="9">
        <v>33</v>
      </c>
      <c r="B38" s="18" t="s">
        <v>60</v>
      </c>
      <c r="C38" s="11">
        <v>1242</v>
      </c>
      <c r="D38" s="103">
        <v>242</v>
      </c>
      <c r="E38" s="103"/>
      <c r="F38" s="103"/>
      <c r="G38" s="103">
        <v>200</v>
      </c>
      <c r="H38" s="104">
        <v>222.2</v>
      </c>
      <c r="I38" s="103"/>
      <c r="J38" s="103"/>
      <c r="K38" s="103">
        <v>58.1</v>
      </c>
      <c r="L38" s="103"/>
      <c r="M38" s="103">
        <v>779</v>
      </c>
      <c r="N38" s="103">
        <v>166.4</v>
      </c>
      <c r="O38" s="103"/>
      <c r="P38" s="103"/>
      <c r="Q38" s="103"/>
      <c r="R38" s="103"/>
      <c r="S38" s="103"/>
      <c r="T38" s="103"/>
      <c r="U38" s="103"/>
      <c r="V38" s="106"/>
      <c r="W38" s="12">
        <f t="shared" si="0"/>
        <v>1667.7000000000003</v>
      </c>
    </row>
    <row r="39" spans="1:23" ht="15.75">
      <c r="A39" s="9">
        <v>34</v>
      </c>
      <c r="B39" s="18" t="s">
        <v>61</v>
      </c>
      <c r="C39" s="11">
        <v>1051</v>
      </c>
      <c r="D39" s="103">
        <v>100</v>
      </c>
      <c r="E39" s="103"/>
      <c r="F39" s="103"/>
      <c r="G39" s="103">
        <v>100</v>
      </c>
      <c r="H39" s="104">
        <v>178.4</v>
      </c>
      <c r="I39" s="103"/>
      <c r="J39" s="103"/>
      <c r="K39" s="103"/>
      <c r="L39" s="103"/>
      <c r="M39" s="103">
        <v>99.9</v>
      </c>
      <c r="N39" s="103"/>
      <c r="O39" s="103"/>
      <c r="P39" s="103"/>
      <c r="Q39" s="103"/>
      <c r="R39" s="103"/>
      <c r="S39" s="103"/>
      <c r="T39" s="103"/>
      <c r="U39" s="103"/>
      <c r="V39" s="106"/>
      <c r="W39" s="12">
        <f t="shared" si="0"/>
        <v>478.29999999999995</v>
      </c>
    </row>
    <row r="40" spans="1:23" ht="15.75">
      <c r="A40" s="9">
        <v>35</v>
      </c>
      <c r="B40" s="18" t="s">
        <v>62</v>
      </c>
      <c r="C40" s="11">
        <v>1132</v>
      </c>
      <c r="D40" s="103"/>
      <c r="E40" s="103"/>
      <c r="F40" s="103"/>
      <c r="G40" s="103"/>
      <c r="H40" s="104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6"/>
      <c r="W40" s="12">
        <f t="shared" si="0"/>
        <v>0</v>
      </c>
    </row>
    <row r="41" spans="1:23" ht="15.75">
      <c r="A41" s="9">
        <v>36</v>
      </c>
      <c r="B41" s="18" t="s">
        <v>63</v>
      </c>
      <c r="C41" s="11">
        <v>1515</v>
      </c>
      <c r="D41" s="103"/>
      <c r="E41" s="103"/>
      <c r="F41" s="103"/>
      <c r="G41" s="103"/>
      <c r="H41" s="104">
        <v>148.9</v>
      </c>
      <c r="I41" s="103"/>
      <c r="J41" s="103"/>
      <c r="K41" s="103">
        <v>9</v>
      </c>
      <c r="L41" s="103"/>
      <c r="M41" s="103">
        <v>1297.5</v>
      </c>
      <c r="N41" s="103"/>
      <c r="O41" s="103"/>
      <c r="P41" s="103"/>
      <c r="Q41" s="103"/>
      <c r="R41" s="103"/>
      <c r="S41" s="103"/>
      <c r="T41" s="103"/>
      <c r="U41" s="103"/>
      <c r="V41" s="106"/>
      <c r="W41" s="12">
        <f t="shared" si="0"/>
        <v>1455.4</v>
      </c>
    </row>
    <row r="42" spans="1:23" ht="15.75">
      <c r="A42" s="9">
        <v>37</v>
      </c>
      <c r="B42" s="18" t="s">
        <v>64</v>
      </c>
      <c r="C42" s="11">
        <v>931</v>
      </c>
      <c r="D42" s="103">
        <v>62.6</v>
      </c>
      <c r="E42" s="103"/>
      <c r="F42" s="103"/>
      <c r="G42" s="103"/>
      <c r="H42" s="104"/>
      <c r="I42" s="103"/>
      <c r="J42" s="103"/>
      <c r="K42" s="103">
        <v>37.9</v>
      </c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6"/>
      <c r="W42" s="12">
        <f t="shared" si="0"/>
        <v>100.5</v>
      </c>
    </row>
    <row r="43" spans="1:23" ht="15.75">
      <c r="A43" s="9">
        <v>38</v>
      </c>
      <c r="B43" s="18" t="s">
        <v>65</v>
      </c>
      <c r="C43" s="11">
        <v>780</v>
      </c>
      <c r="D43" s="103">
        <v>195.7</v>
      </c>
      <c r="E43" s="103">
        <v>24.6</v>
      </c>
      <c r="F43" s="103"/>
      <c r="G43" s="103">
        <v>99.8</v>
      </c>
      <c r="H43" s="104"/>
      <c r="I43" s="103"/>
      <c r="J43" s="103"/>
      <c r="K43" s="103"/>
      <c r="L43" s="103"/>
      <c r="M43" s="103"/>
      <c r="N43" s="103">
        <v>298</v>
      </c>
      <c r="O43" s="103"/>
      <c r="P43" s="103"/>
      <c r="Q43" s="103"/>
      <c r="R43" s="103"/>
      <c r="S43" s="103"/>
      <c r="T43" s="103"/>
      <c r="U43" s="103"/>
      <c r="V43" s="106"/>
      <c r="W43" s="12">
        <f t="shared" si="0"/>
        <v>618.0999999999999</v>
      </c>
    </row>
    <row r="44" spans="1:23" ht="15.75">
      <c r="A44" s="9">
        <v>39</v>
      </c>
      <c r="B44" s="18" t="s">
        <v>66</v>
      </c>
      <c r="C44" s="11">
        <v>956</v>
      </c>
      <c r="D44" s="103">
        <v>124.9</v>
      </c>
      <c r="E44" s="103"/>
      <c r="F44" s="103"/>
      <c r="G44" s="103"/>
      <c r="H44" s="104">
        <v>153.5</v>
      </c>
      <c r="I44" s="103">
        <v>25</v>
      </c>
      <c r="J44" s="103"/>
      <c r="K44" s="103">
        <v>22</v>
      </c>
      <c r="L44" s="103"/>
      <c r="M44" s="103">
        <v>170.3</v>
      </c>
      <c r="N44" s="103"/>
      <c r="O44" s="103"/>
      <c r="P44" s="103"/>
      <c r="Q44" s="103"/>
      <c r="R44" s="103"/>
      <c r="S44" s="103"/>
      <c r="T44" s="103"/>
      <c r="U44" s="103"/>
      <c r="V44" s="106"/>
      <c r="W44" s="12">
        <f t="shared" si="0"/>
        <v>495.7</v>
      </c>
    </row>
    <row r="45" spans="1:23" ht="15.75">
      <c r="A45" s="9">
        <v>40</v>
      </c>
      <c r="B45" s="18" t="s">
        <v>67</v>
      </c>
      <c r="C45" s="11">
        <f>804+400</f>
        <v>1204</v>
      </c>
      <c r="D45" s="103">
        <v>100</v>
      </c>
      <c r="E45" s="103"/>
      <c r="F45" s="103"/>
      <c r="G45" s="103"/>
      <c r="H45" s="104">
        <v>196</v>
      </c>
      <c r="I45" s="103"/>
      <c r="J45" s="103"/>
      <c r="K45" s="103"/>
      <c r="L45" s="103"/>
      <c r="M45" s="103">
        <v>342.4</v>
      </c>
      <c r="N45" s="103">
        <v>265</v>
      </c>
      <c r="O45" s="103"/>
      <c r="P45" s="103"/>
      <c r="Q45" s="103"/>
      <c r="R45" s="103"/>
      <c r="S45" s="103"/>
      <c r="T45" s="103"/>
      <c r="U45" s="103"/>
      <c r="V45" s="106"/>
      <c r="W45" s="12">
        <f t="shared" si="0"/>
        <v>903.4</v>
      </c>
    </row>
    <row r="46" spans="1:23" ht="15.75">
      <c r="A46" s="9">
        <v>41</v>
      </c>
      <c r="B46" s="18" t="s">
        <v>68</v>
      </c>
      <c r="C46" s="11">
        <f>1170+100</f>
        <v>1270</v>
      </c>
      <c r="D46" s="103">
        <v>350</v>
      </c>
      <c r="E46" s="103">
        <v>217.6</v>
      </c>
      <c r="F46" s="103"/>
      <c r="G46" s="103">
        <v>100</v>
      </c>
      <c r="H46" s="104">
        <v>43.5</v>
      </c>
      <c r="I46" s="103"/>
      <c r="J46" s="103"/>
      <c r="K46" s="103"/>
      <c r="L46" s="103"/>
      <c r="M46" s="103">
        <v>1168</v>
      </c>
      <c r="N46" s="103"/>
      <c r="O46" s="103"/>
      <c r="P46" s="103"/>
      <c r="Q46" s="103"/>
      <c r="R46" s="103"/>
      <c r="S46" s="103"/>
      <c r="T46" s="103"/>
      <c r="U46" s="103"/>
      <c r="V46" s="106"/>
      <c r="W46" s="12">
        <f t="shared" si="0"/>
        <v>1879.1</v>
      </c>
    </row>
    <row r="47" spans="1:23" ht="15.75">
      <c r="A47" s="9">
        <v>42</v>
      </c>
      <c r="B47" s="18" t="s">
        <v>69</v>
      </c>
      <c r="C47" s="11">
        <v>114</v>
      </c>
      <c r="D47" s="103"/>
      <c r="E47" s="103"/>
      <c r="F47" s="103"/>
      <c r="G47" s="103"/>
      <c r="H47" s="104">
        <v>60.4</v>
      </c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6"/>
      <c r="W47" s="12">
        <f t="shared" si="0"/>
        <v>60.4</v>
      </c>
    </row>
    <row r="48" spans="1:23" ht="15.75">
      <c r="A48" s="9">
        <v>43</v>
      </c>
      <c r="B48" s="18" t="s">
        <v>70</v>
      </c>
      <c r="C48" s="11">
        <v>465</v>
      </c>
      <c r="D48" s="107">
        <v>119</v>
      </c>
      <c r="E48" s="107"/>
      <c r="F48" s="107"/>
      <c r="G48" s="107"/>
      <c r="H48" s="108">
        <v>200</v>
      </c>
      <c r="I48" s="107"/>
      <c r="J48" s="107"/>
      <c r="K48" s="107"/>
      <c r="L48" s="107"/>
      <c r="M48" s="107">
        <v>80</v>
      </c>
      <c r="N48" s="109">
        <v>350</v>
      </c>
      <c r="O48" s="107"/>
      <c r="P48" s="107"/>
      <c r="Q48" s="110"/>
      <c r="R48" s="110"/>
      <c r="S48" s="110"/>
      <c r="T48" s="107"/>
      <c r="U48" s="107"/>
      <c r="V48" s="111"/>
      <c r="W48" s="12">
        <f t="shared" si="0"/>
        <v>749</v>
      </c>
    </row>
    <row r="49" spans="1:23" ht="15.75">
      <c r="A49" s="9">
        <v>44</v>
      </c>
      <c r="B49" s="18" t="s">
        <v>71</v>
      </c>
      <c r="C49" s="11">
        <v>827</v>
      </c>
      <c r="D49" s="107"/>
      <c r="E49" s="107"/>
      <c r="F49" s="107"/>
      <c r="G49" s="107"/>
      <c r="H49" s="108">
        <v>539</v>
      </c>
      <c r="I49" s="107"/>
      <c r="J49" s="107"/>
      <c r="K49" s="107"/>
      <c r="L49" s="107"/>
      <c r="M49" s="107">
        <v>85</v>
      </c>
      <c r="N49" s="107">
        <v>338</v>
      </c>
      <c r="O49" s="107"/>
      <c r="P49" s="107"/>
      <c r="Q49" s="107"/>
      <c r="R49" s="107"/>
      <c r="S49" s="107"/>
      <c r="T49" s="107">
        <v>162</v>
      </c>
      <c r="U49" s="107"/>
      <c r="V49" s="111"/>
      <c r="W49" s="12">
        <f t="shared" si="0"/>
        <v>1124</v>
      </c>
    </row>
    <row r="50" spans="1:23" ht="15.75">
      <c r="A50" s="9">
        <v>45</v>
      </c>
      <c r="B50" s="18" t="s">
        <v>72</v>
      </c>
      <c r="C50" s="11">
        <v>341</v>
      </c>
      <c r="D50" s="107">
        <v>79</v>
      </c>
      <c r="E50" s="107">
        <v>56</v>
      </c>
      <c r="F50" s="107"/>
      <c r="G50" s="107"/>
      <c r="H50" s="108">
        <v>180</v>
      </c>
      <c r="I50" s="107"/>
      <c r="J50" s="107">
        <v>16</v>
      </c>
      <c r="K50" s="107"/>
      <c r="L50" s="107"/>
      <c r="M50" s="107">
        <v>53</v>
      </c>
      <c r="N50" s="107"/>
      <c r="O50" s="107"/>
      <c r="P50" s="107"/>
      <c r="Q50" s="107"/>
      <c r="R50" s="107"/>
      <c r="S50" s="107"/>
      <c r="T50" s="107"/>
      <c r="U50" s="107"/>
      <c r="V50" s="111"/>
      <c r="W50" s="12">
        <f t="shared" si="0"/>
        <v>384</v>
      </c>
    </row>
    <row r="51" spans="1:23" ht="15.75">
      <c r="A51" s="9">
        <v>46</v>
      </c>
      <c r="B51" s="18" t="s">
        <v>73</v>
      </c>
      <c r="C51" s="11">
        <v>719</v>
      </c>
      <c r="D51" s="107"/>
      <c r="E51" s="107"/>
      <c r="F51" s="107"/>
      <c r="G51" s="107">
        <v>25</v>
      </c>
      <c r="H51" s="112">
        <v>236</v>
      </c>
      <c r="I51" s="113"/>
      <c r="J51" s="113">
        <v>60</v>
      </c>
      <c r="K51" s="107"/>
      <c r="L51" s="107"/>
      <c r="M51" s="107">
        <v>134.1</v>
      </c>
      <c r="N51" s="107">
        <v>40.9</v>
      </c>
      <c r="O51" s="107"/>
      <c r="P51" s="107"/>
      <c r="Q51" s="107"/>
      <c r="R51" s="107">
        <v>98.1</v>
      </c>
      <c r="S51" s="107"/>
      <c r="T51" s="107">
        <v>44.3</v>
      </c>
      <c r="U51" s="107"/>
      <c r="V51" s="111"/>
      <c r="W51" s="12">
        <f t="shared" si="0"/>
        <v>638.4</v>
      </c>
    </row>
    <row r="52" spans="1:23" ht="15.75">
      <c r="A52" s="9">
        <v>47</v>
      </c>
      <c r="B52" s="18" t="s">
        <v>74</v>
      </c>
      <c r="C52" s="11">
        <v>239</v>
      </c>
      <c r="D52" s="107">
        <v>47</v>
      </c>
      <c r="E52" s="107"/>
      <c r="F52" s="107"/>
      <c r="G52" s="107"/>
      <c r="H52" s="108">
        <v>88.8</v>
      </c>
      <c r="I52" s="107">
        <v>40</v>
      </c>
      <c r="J52" s="107"/>
      <c r="K52" s="107"/>
      <c r="L52" s="107"/>
      <c r="M52" s="107"/>
      <c r="N52" s="107">
        <v>47.7</v>
      </c>
      <c r="O52" s="107"/>
      <c r="P52" s="107"/>
      <c r="Q52" s="107"/>
      <c r="R52" s="107"/>
      <c r="S52" s="107"/>
      <c r="T52" s="107"/>
      <c r="U52" s="107"/>
      <c r="V52" s="111"/>
      <c r="W52" s="12">
        <f t="shared" si="0"/>
        <v>223.5</v>
      </c>
    </row>
    <row r="53" spans="1:23" ht="15.75">
      <c r="A53" s="9">
        <v>48</v>
      </c>
      <c r="B53" s="18" t="s">
        <v>75</v>
      </c>
      <c r="C53" s="11">
        <v>493</v>
      </c>
      <c r="D53" s="107"/>
      <c r="E53" s="107"/>
      <c r="F53" s="107"/>
      <c r="G53" s="107"/>
      <c r="H53" s="108">
        <v>111.5</v>
      </c>
      <c r="I53" s="107">
        <v>8</v>
      </c>
      <c r="J53" s="107">
        <v>67</v>
      </c>
      <c r="K53" s="107"/>
      <c r="L53" s="107"/>
      <c r="M53" s="107">
        <v>100</v>
      </c>
      <c r="N53" s="107">
        <v>102.7</v>
      </c>
      <c r="O53" s="107"/>
      <c r="P53" s="107"/>
      <c r="Q53" s="107"/>
      <c r="R53" s="107">
        <v>15</v>
      </c>
      <c r="S53" s="107"/>
      <c r="T53" s="107"/>
      <c r="U53" s="107"/>
      <c r="V53" s="111"/>
      <c r="W53" s="12">
        <f t="shared" si="0"/>
        <v>404.2</v>
      </c>
    </row>
    <row r="54" spans="1:23" ht="15.75">
      <c r="A54" s="9">
        <v>49</v>
      </c>
      <c r="B54" s="18" t="s">
        <v>76</v>
      </c>
      <c r="C54" s="11">
        <v>901</v>
      </c>
      <c r="D54" s="107">
        <v>152.6</v>
      </c>
      <c r="E54" s="107"/>
      <c r="F54" s="107"/>
      <c r="G54" s="107"/>
      <c r="H54" s="108">
        <v>175.7</v>
      </c>
      <c r="I54" s="107"/>
      <c r="J54" s="107">
        <v>95</v>
      </c>
      <c r="K54" s="107"/>
      <c r="L54" s="107"/>
      <c r="M54" s="107"/>
      <c r="N54" s="107"/>
      <c r="O54" s="107"/>
      <c r="P54" s="107">
        <v>7.2</v>
      </c>
      <c r="Q54" s="107"/>
      <c r="R54" s="107">
        <v>84.8</v>
      </c>
      <c r="S54" s="107"/>
      <c r="T54" s="107"/>
      <c r="U54" s="107"/>
      <c r="V54" s="111"/>
      <c r="W54" s="12">
        <f t="shared" si="0"/>
        <v>515.3</v>
      </c>
    </row>
    <row r="55" spans="1:23" ht="15.75">
      <c r="A55" s="9">
        <v>50</v>
      </c>
      <c r="B55" s="18" t="s">
        <v>77</v>
      </c>
      <c r="C55" s="11">
        <v>556</v>
      </c>
      <c r="D55" s="107">
        <v>190.5</v>
      </c>
      <c r="E55" s="107"/>
      <c r="F55" s="107"/>
      <c r="G55" s="107"/>
      <c r="H55" s="108">
        <v>96.5</v>
      </c>
      <c r="I55" s="107"/>
      <c r="J55" s="107">
        <v>50</v>
      </c>
      <c r="K55" s="107"/>
      <c r="L55" s="107"/>
      <c r="M55" s="107">
        <v>188.5</v>
      </c>
      <c r="N55" s="107">
        <v>9</v>
      </c>
      <c r="O55" s="107"/>
      <c r="P55" s="107"/>
      <c r="Q55" s="107"/>
      <c r="R55" s="107"/>
      <c r="S55" s="107"/>
      <c r="T55" s="107"/>
      <c r="U55" s="107"/>
      <c r="V55" s="111"/>
      <c r="W55" s="12">
        <f t="shared" si="0"/>
        <v>534.5</v>
      </c>
    </row>
    <row r="56" spans="1:23" ht="15.75">
      <c r="A56" s="9">
        <v>51</v>
      </c>
      <c r="B56" s="18" t="s">
        <v>78</v>
      </c>
      <c r="C56" s="11">
        <v>1675</v>
      </c>
      <c r="D56" s="107">
        <v>644</v>
      </c>
      <c r="E56" s="107"/>
      <c r="F56" s="107"/>
      <c r="G56" s="107"/>
      <c r="H56" s="108"/>
      <c r="I56" s="107"/>
      <c r="J56" s="107"/>
      <c r="K56" s="107"/>
      <c r="L56" s="107"/>
      <c r="M56" s="107">
        <v>650</v>
      </c>
      <c r="N56" s="107">
        <v>919.1</v>
      </c>
      <c r="O56" s="107"/>
      <c r="P56" s="107"/>
      <c r="Q56" s="107"/>
      <c r="R56" s="107"/>
      <c r="S56" s="107"/>
      <c r="T56" s="107"/>
      <c r="U56" s="107"/>
      <c r="V56" s="111"/>
      <c r="W56" s="12">
        <f t="shared" si="0"/>
        <v>2213.1</v>
      </c>
    </row>
    <row r="57" spans="1:23" ht="15.75">
      <c r="A57" s="9">
        <v>52</v>
      </c>
      <c r="B57" s="18" t="s">
        <v>79</v>
      </c>
      <c r="C57" s="11">
        <v>740</v>
      </c>
      <c r="D57" s="107">
        <v>196.2</v>
      </c>
      <c r="E57" s="107"/>
      <c r="F57" s="107"/>
      <c r="G57" s="107"/>
      <c r="H57" s="108">
        <v>596.8</v>
      </c>
      <c r="I57" s="107"/>
      <c r="J57" s="107">
        <v>63.2</v>
      </c>
      <c r="K57" s="107"/>
      <c r="L57" s="107"/>
      <c r="M57" s="107">
        <v>160</v>
      </c>
      <c r="N57" s="107">
        <v>435</v>
      </c>
      <c r="O57" s="107"/>
      <c r="P57" s="107"/>
      <c r="Q57" s="107"/>
      <c r="R57" s="107"/>
      <c r="S57" s="107"/>
      <c r="T57" s="107"/>
      <c r="U57" s="107"/>
      <c r="V57" s="111"/>
      <c r="W57" s="12">
        <f t="shared" si="0"/>
        <v>1451.2</v>
      </c>
    </row>
    <row r="58" spans="1:23" ht="15.75">
      <c r="A58" s="9">
        <v>53</v>
      </c>
      <c r="B58" s="18" t="s">
        <v>80</v>
      </c>
      <c r="C58" s="11">
        <v>1360</v>
      </c>
      <c r="D58" s="107"/>
      <c r="E58" s="107">
        <v>200</v>
      </c>
      <c r="F58" s="107">
        <v>75</v>
      </c>
      <c r="G58" s="107">
        <v>90</v>
      </c>
      <c r="H58" s="108">
        <v>409</v>
      </c>
      <c r="I58" s="107"/>
      <c r="J58" s="107">
        <v>220</v>
      </c>
      <c r="K58" s="107">
        <v>325</v>
      </c>
      <c r="L58" s="107"/>
      <c r="M58" s="107">
        <v>290</v>
      </c>
      <c r="N58" s="107">
        <v>524</v>
      </c>
      <c r="O58" s="107"/>
      <c r="P58" s="107"/>
      <c r="Q58" s="107"/>
      <c r="R58" s="107">
        <v>90</v>
      </c>
      <c r="S58" s="107">
        <v>50</v>
      </c>
      <c r="T58" s="109">
        <v>200</v>
      </c>
      <c r="U58" s="107"/>
      <c r="V58" s="111"/>
      <c r="W58" s="12">
        <f t="shared" si="0"/>
        <v>2473</v>
      </c>
    </row>
    <row r="59" spans="1:23" ht="15.75">
      <c r="A59" s="9">
        <v>54</v>
      </c>
      <c r="B59" s="18" t="s">
        <v>81</v>
      </c>
      <c r="C59" s="11">
        <v>455</v>
      </c>
      <c r="D59" s="107"/>
      <c r="E59" s="107"/>
      <c r="F59" s="107"/>
      <c r="G59" s="107"/>
      <c r="H59" s="108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11"/>
      <c r="W59" s="12">
        <f t="shared" si="0"/>
        <v>0</v>
      </c>
    </row>
    <row r="60" spans="1:23" ht="15.75">
      <c r="A60" s="9">
        <v>55</v>
      </c>
      <c r="B60" s="18" t="s">
        <v>82</v>
      </c>
      <c r="C60" s="11">
        <v>1037</v>
      </c>
      <c r="D60" s="107">
        <v>62.3</v>
      </c>
      <c r="E60" s="107">
        <v>38.4</v>
      </c>
      <c r="F60" s="107">
        <v>47.7</v>
      </c>
      <c r="G60" s="107"/>
      <c r="H60" s="108">
        <v>300</v>
      </c>
      <c r="I60" s="107"/>
      <c r="J60" s="107">
        <v>110.8</v>
      </c>
      <c r="K60" s="107"/>
      <c r="L60" s="107"/>
      <c r="M60" s="107">
        <v>200</v>
      </c>
      <c r="N60" s="107">
        <v>516</v>
      </c>
      <c r="O60" s="107"/>
      <c r="P60" s="107"/>
      <c r="Q60" s="107"/>
      <c r="R60" s="107"/>
      <c r="S60" s="107"/>
      <c r="T60" s="107">
        <v>66</v>
      </c>
      <c r="U60" s="107"/>
      <c r="V60" s="111"/>
      <c r="W60" s="12">
        <f t="shared" si="0"/>
        <v>1341.1999999999998</v>
      </c>
    </row>
    <row r="61" spans="1:23" ht="15.75">
      <c r="A61" s="9">
        <v>56</v>
      </c>
      <c r="B61" s="18" t="s">
        <v>83</v>
      </c>
      <c r="C61" s="11">
        <v>555</v>
      </c>
      <c r="D61" s="109">
        <v>271</v>
      </c>
      <c r="E61" s="109"/>
      <c r="F61" s="109"/>
      <c r="G61" s="109"/>
      <c r="H61" s="114">
        <v>190</v>
      </c>
      <c r="I61" s="109">
        <v>15</v>
      </c>
      <c r="J61" s="107"/>
      <c r="K61" s="107"/>
      <c r="L61" s="107"/>
      <c r="M61" s="107"/>
      <c r="N61" s="107">
        <v>157.1</v>
      </c>
      <c r="O61" s="107"/>
      <c r="P61" s="107"/>
      <c r="Q61" s="107"/>
      <c r="R61" s="107"/>
      <c r="S61" s="107"/>
      <c r="T61" s="107"/>
      <c r="U61" s="107"/>
      <c r="V61" s="111"/>
      <c r="W61" s="12">
        <f t="shared" si="0"/>
        <v>633.1</v>
      </c>
    </row>
    <row r="62" spans="1:23" ht="15.75">
      <c r="A62" s="9">
        <v>57</v>
      </c>
      <c r="B62" s="18" t="s">
        <v>84</v>
      </c>
      <c r="C62" s="11">
        <v>1108</v>
      </c>
      <c r="D62" s="109"/>
      <c r="E62" s="109"/>
      <c r="F62" s="109"/>
      <c r="G62" s="109"/>
      <c r="H62" s="114">
        <v>400</v>
      </c>
      <c r="I62" s="109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9">
        <v>700</v>
      </c>
      <c r="U62" s="107"/>
      <c r="V62" s="111"/>
      <c r="W62" s="12">
        <f t="shared" si="0"/>
        <v>1100</v>
      </c>
    </row>
    <row r="63" spans="1:23" ht="15.75">
      <c r="A63" s="9">
        <v>58</v>
      </c>
      <c r="B63" s="18" t="s">
        <v>85</v>
      </c>
      <c r="C63" s="11">
        <v>886</v>
      </c>
      <c r="D63" s="109">
        <v>275</v>
      </c>
      <c r="E63" s="109"/>
      <c r="F63" s="109"/>
      <c r="G63" s="109"/>
      <c r="H63" s="114">
        <v>588</v>
      </c>
      <c r="I63" s="109"/>
      <c r="J63" s="107"/>
      <c r="K63" s="107">
        <v>89</v>
      </c>
      <c r="L63" s="107"/>
      <c r="M63" s="107">
        <v>100</v>
      </c>
      <c r="N63" s="107"/>
      <c r="O63" s="107"/>
      <c r="P63" s="107">
        <v>4.7</v>
      </c>
      <c r="Q63" s="107"/>
      <c r="R63" s="107"/>
      <c r="S63" s="107"/>
      <c r="T63" s="107"/>
      <c r="U63" s="107"/>
      <c r="V63" s="111"/>
      <c r="W63" s="12">
        <f t="shared" si="0"/>
        <v>1056.7</v>
      </c>
    </row>
    <row r="64" spans="1:23" ht="15.75">
      <c r="A64" s="9">
        <v>59</v>
      </c>
      <c r="B64" s="18" t="s">
        <v>86</v>
      </c>
      <c r="C64" s="11">
        <v>685</v>
      </c>
      <c r="D64" s="103">
        <v>97.9</v>
      </c>
      <c r="E64" s="109">
        <v>62.3</v>
      </c>
      <c r="F64" s="109"/>
      <c r="G64" s="109">
        <v>25</v>
      </c>
      <c r="H64" s="114">
        <v>67.6</v>
      </c>
      <c r="I64" s="109">
        <v>15</v>
      </c>
      <c r="J64" s="107">
        <v>20</v>
      </c>
      <c r="K64" s="107"/>
      <c r="L64" s="107"/>
      <c r="M64" s="107">
        <v>95</v>
      </c>
      <c r="N64" s="107"/>
      <c r="O64" s="107"/>
      <c r="P64" s="107">
        <v>1.9</v>
      </c>
      <c r="Q64" s="107"/>
      <c r="R64" s="107"/>
      <c r="S64" s="107"/>
      <c r="T64" s="107"/>
      <c r="U64" s="107"/>
      <c r="V64" s="111"/>
      <c r="W64" s="12">
        <f t="shared" si="0"/>
        <v>384.69999999999993</v>
      </c>
    </row>
    <row r="65" spans="1:23" ht="15.75">
      <c r="A65" s="9">
        <v>60</v>
      </c>
      <c r="B65" s="18" t="s">
        <v>87</v>
      </c>
      <c r="C65" s="11">
        <f>148+547</f>
        <v>695</v>
      </c>
      <c r="D65" s="109">
        <v>233.3</v>
      </c>
      <c r="E65" s="109"/>
      <c r="F65" s="109"/>
      <c r="G65" s="109"/>
      <c r="H65" s="114">
        <v>199.1</v>
      </c>
      <c r="I65" s="109"/>
      <c r="J65" s="107"/>
      <c r="K65" s="107"/>
      <c r="L65" s="107"/>
      <c r="M65" s="107">
        <v>38.5</v>
      </c>
      <c r="N65" s="107"/>
      <c r="O65" s="107"/>
      <c r="P65" s="107"/>
      <c r="Q65" s="107"/>
      <c r="R65" s="107"/>
      <c r="S65" s="107"/>
      <c r="T65" s="107"/>
      <c r="U65" s="107"/>
      <c r="V65" s="111"/>
      <c r="W65" s="12">
        <f t="shared" si="0"/>
        <v>470.9</v>
      </c>
    </row>
    <row r="66" spans="1:23" ht="15.75">
      <c r="A66" s="9">
        <v>61</v>
      </c>
      <c r="B66" s="18" t="s">
        <v>88</v>
      </c>
      <c r="C66" s="11">
        <v>578</v>
      </c>
      <c r="D66" s="107">
        <v>51</v>
      </c>
      <c r="E66" s="107">
        <v>58</v>
      </c>
      <c r="F66" s="107"/>
      <c r="G66" s="107"/>
      <c r="H66" s="108">
        <v>53.9</v>
      </c>
      <c r="I66" s="107"/>
      <c r="J66" s="107"/>
      <c r="K66" s="107"/>
      <c r="L66" s="107"/>
      <c r="M66" s="107">
        <v>50</v>
      </c>
      <c r="N66" s="107"/>
      <c r="O66" s="107"/>
      <c r="P66" s="107"/>
      <c r="Q66" s="107"/>
      <c r="R66" s="107"/>
      <c r="S66" s="107"/>
      <c r="T66" s="107"/>
      <c r="U66" s="107"/>
      <c r="V66" s="111"/>
      <c r="W66" s="12">
        <f t="shared" si="0"/>
        <v>212.9</v>
      </c>
    </row>
    <row r="67" spans="1:23" ht="15.75">
      <c r="A67" s="9">
        <v>62</v>
      </c>
      <c r="B67" s="18" t="s">
        <v>89</v>
      </c>
      <c r="C67" s="11">
        <v>200</v>
      </c>
      <c r="D67" s="107"/>
      <c r="E67" s="107"/>
      <c r="F67" s="107"/>
      <c r="G67" s="107"/>
      <c r="H67" s="108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11"/>
      <c r="W67" s="12">
        <f t="shared" si="0"/>
        <v>0</v>
      </c>
    </row>
    <row r="68" spans="1:23" ht="15.75">
      <c r="A68" s="9">
        <v>63</v>
      </c>
      <c r="B68" s="18" t="s">
        <v>90</v>
      </c>
      <c r="C68" s="11">
        <v>117</v>
      </c>
      <c r="D68" s="107">
        <v>61.5</v>
      </c>
      <c r="E68" s="107">
        <v>111</v>
      </c>
      <c r="F68" s="107"/>
      <c r="G68" s="107"/>
      <c r="H68" s="108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11"/>
      <c r="W68" s="12">
        <f t="shared" si="0"/>
        <v>172.5</v>
      </c>
    </row>
    <row r="69" spans="1:23" ht="15.75">
      <c r="A69" s="9">
        <v>64</v>
      </c>
      <c r="B69" s="19" t="s">
        <v>91</v>
      </c>
      <c r="C69" s="20">
        <v>1883</v>
      </c>
      <c r="D69" s="84">
        <v>340</v>
      </c>
      <c r="E69" s="83"/>
      <c r="F69" s="83"/>
      <c r="G69" s="83"/>
      <c r="H69" s="84">
        <v>456</v>
      </c>
      <c r="I69" s="84">
        <v>80</v>
      </c>
      <c r="J69" s="84">
        <v>244</v>
      </c>
      <c r="K69" s="84">
        <v>90</v>
      </c>
      <c r="L69" s="83"/>
      <c r="M69" s="84">
        <v>500</v>
      </c>
      <c r="N69" s="83"/>
      <c r="O69" s="83"/>
      <c r="P69" s="83"/>
      <c r="Q69" s="85"/>
      <c r="R69" s="85"/>
      <c r="S69" s="85"/>
      <c r="T69" s="83"/>
      <c r="U69" s="83"/>
      <c r="V69" s="86"/>
      <c r="W69" s="12">
        <f t="shared" si="0"/>
        <v>1710</v>
      </c>
    </row>
    <row r="70" spans="1:23" ht="15.75">
      <c r="A70" s="9">
        <v>65</v>
      </c>
      <c r="B70" s="21" t="s">
        <v>92</v>
      </c>
      <c r="C70" s="20">
        <v>384</v>
      </c>
      <c r="D70" s="115"/>
      <c r="E70" s="115"/>
      <c r="F70" s="115"/>
      <c r="G70" s="115"/>
      <c r="H70" s="116">
        <v>97</v>
      </c>
      <c r="I70" s="115"/>
      <c r="J70" s="115"/>
      <c r="K70" s="115"/>
      <c r="L70" s="115"/>
      <c r="M70" s="115">
        <v>12</v>
      </c>
      <c r="N70" s="115"/>
      <c r="O70" s="115"/>
      <c r="P70" s="115"/>
      <c r="Q70" s="115"/>
      <c r="R70" s="115"/>
      <c r="S70" s="115"/>
      <c r="T70" s="115"/>
      <c r="U70" s="115"/>
      <c r="V70" s="117"/>
      <c r="W70" s="12">
        <f t="shared" si="0"/>
        <v>109</v>
      </c>
    </row>
    <row r="71" spans="1:23" ht="15.75">
      <c r="A71" s="9">
        <v>66</v>
      </c>
      <c r="B71" s="19" t="s">
        <v>93</v>
      </c>
      <c r="C71" s="20">
        <v>664</v>
      </c>
      <c r="D71" s="115">
        <v>170</v>
      </c>
      <c r="E71" s="115"/>
      <c r="F71" s="115"/>
      <c r="G71" s="115"/>
      <c r="H71" s="116">
        <v>100</v>
      </c>
      <c r="I71" s="115"/>
      <c r="J71" s="115">
        <v>175</v>
      </c>
      <c r="K71" s="115"/>
      <c r="L71" s="115"/>
      <c r="M71" s="115">
        <v>130</v>
      </c>
      <c r="N71" s="115"/>
      <c r="O71" s="115"/>
      <c r="P71" s="115"/>
      <c r="Q71" s="115"/>
      <c r="R71" s="115"/>
      <c r="S71" s="115"/>
      <c r="T71" s="115"/>
      <c r="U71" s="115"/>
      <c r="V71" s="117"/>
      <c r="W71" s="12">
        <f aca="true" t="shared" si="1" ref="W71:W134">SUM(D71:V71)</f>
        <v>575</v>
      </c>
    </row>
    <row r="72" spans="1:23" ht="15.75">
      <c r="A72" s="9">
        <v>67</v>
      </c>
      <c r="B72" s="21" t="s">
        <v>94</v>
      </c>
      <c r="C72" s="20">
        <v>643</v>
      </c>
      <c r="D72" s="115">
        <v>117.2</v>
      </c>
      <c r="E72" s="115"/>
      <c r="F72" s="115"/>
      <c r="G72" s="115"/>
      <c r="H72" s="116">
        <v>34.6</v>
      </c>
      <c r="I72" s="115"/>
      <c r="J72" s="115"/>
      <c r="K72" s="115"/>
      <c r="L72" s="115"/>
      <c r="M72" s="115">
        <v>50</v>
      </c>
      <c r="N72" s="115"/>
      <c r="O72" s="115"/>
      <c r="P72" s="115"/>
      <c r="Q72" s="118"/>
      <c r="R72" s="115"/>
      <c r="S72" s="115"/>
      <c r="T72" s="115"/>
      <c r="U72" s="115"/>
      <c r="V72" s="117"/>
      <c r="W72" s="12">
        <f t="shared" si="1"/>
        <v>201.8</v>
      </c>
    </row>
    <row r="73" spans="1:23" ht="15.75">
      <c r="A73" s="9">
        <v>68</v>
      </c>
      <c r="B73" s="19" t="s">
        <v>95</v>
      </c>
      <c r="C73" s="20">
        <v>636</v>
      </c>
      <c r="D73" s="115">
        <v>195</v>
      </c>
      <c r="E73" s="115"/>
      <c r="F73" s="115"/>
      <c r="G73" s="115"/>
      <c r="H73" s="116">
        <v>100</v>
      </c>
      <c r="I73" s="115"/>
      <c r="J73" s="115"/>
      <c r="K73" s="115"/>
      <c r="L73" s="115"/>
      <c r="M73" s="115">
        <v>125</v>
      </c>
      <c r="N73" s="115">
        <v>1100</v>
      </c>
      <c r="O73" s="115"/>
      <c r="P73" s="115"/>
      <c r="Q73" s="115"/>
      <c r="R73" s="115"/>
      <c r="S73" s="115"/>
      <c r="T73" s="115"/>
      <c r="U73" s="115"/>
      <c r="V73" s="117"/>
      <c r="W73" s="12">
        <f t="shared" si="1"/>
        <v>1520</v>
      </c>
    </row>
    <row r="74" spans="1:23" ht="15.75">
      <c r="A74" s="9">
        <v>69</v>
      </c>
      <c r="B74" s="21" t="s">
        <v>96</v>
      </c>
      <c r="C74" s="20">
        <v>403</v>
      </c>
      <c r="D74" s="115">
        <v>133.6</v>
      </c>
      <c r="E74" s="115"/>
      <c r="F74" s="115"/>
      <c r="G74" s="115"/>
      <c r="H74" s="116">
        <v>100</v>
      </c>
      <c r="I74" s="115"/>
      <c r="J74" s="115">
        <v>75</v>
      </c>
      <c r="K74" s="115">
        <v>85.8</v>
      </c>
      <c r="L74" s="115"/>
      <c r="M74" s="115">
        <v>85</v>
      </c>
      <c r="N74" s="115"/>
      <c r="O74" s="115"/>
      <c r="P74" s="115"/>
      <c r="Q74" s="118"/>
      <c r="R74" s="118"/>
      <c r="S74" s="118"/>
      <c r="T74" s="115"/>
      <c r="U74" s="115"/>
      <c r="V74" s="117"/>
      <c r="W74" s="12">
        <f t="shared" si="1"/>
        <v>479.40000000000003</v>
      </c>
    </row>
    <row r="75" spans="1:23" ht="15.75">
      <c r="A75" s="9">
        <v>70</v>
      </c>
      <c r="B75" s="21" t="s">
        <v>97</v>
      </c>
      <c r="C75" s="20">
        <v>817</v>
      </c>
      <c r="D75" s="115">
        <v>73.7</v>
      </c>
      <c r="E75" s="115"/>
      <c r="F75" s="115"/>
      <c r="G75" s="115"/>
      <c r="H75" s="116"/>
      <c r="I75" s="115"/>
      <c r="J75" s="115"/>
      <c r="K75" s="115"/>
      <c r="L75" s="115"/>
      <c r="M75" s="115">
        <v>131.4</v>
      </c>
      <c r="N75" s="115">
        <v>999.7</v>
      </c>
      <c r="O75" s="115"/>
      <c r="P75" s="115"/>
      <c r="Q75" s="115"/>
      <c r="R75" s="115"/>
      <c r="S75" s="115"/>
      <c r="T75" s="115"/>
      <c r="U75" s="115"/>
      <c r="V75" s="117"/>
      <c r="W75" s="12">
        <f t="shared" si="1"/>
        <v>1204.8000000000002</v>
      </c>
    </row>
    <row r="76" spans="1:23" ht="15.75">
      <c r="A76" s="9">
        <v>71</v>
      </c>
      <c r="B76" s="19" t="s">
        <v>98</v>
      </c>
      <c r="C76" s="20">
        <v>505</v>
      </c>
      <c r="D76" s="115">
        <v>170</v>
      </c>
      <c r="E76" s="115"/>
      <c r="F76" s="115"/>
      <c r="G76" s="115"/>
      <c r="H76" s="116">
        <v>700</v>
      </c>
      <c r="I76" s="115"/>
      <c r="J76" s="115">
        <v>400</v>
      </c>
      <c r="K76" s="115">
        <v>400</v>
      </c>
      <c r="L76" s="115"/>
      <c r="M76" s="115">
        <v>100</v>
      </c>
      <c r="N76" s="115"/>
      <c r="O76" s="115">
        <v>60</v>
      </c>
      <c r="P76" s="115"/>
      <c r="Q76" s="118"/>
      <c r="R76" s="118"/>
      <c r="S76" s="118"/>
      <c r="T76" s="115"/>
      <c r="U76" s="115"/>
      <c r="V76" s="117"/>
      <c r="W76" s="12">
        <f t="shared" si="1"/>
        <v>1830</v>
      </c>
    </row>
    <row r="77" spans="1:23" ht="15.75">
      <c r="A77" s="9">
        <v>72</v>
      </c>
      <c r="B77" s="21" t="s">
        <v>99</v>
      </c>
      <c r="C77" s="20">
        <v>572</v>
      </c>
      <c r="D77" s="115"/>
      <c r="E77" s="115"/>
      <c r="F77" s="115"/>
      <c r="G77" s="115"/>
      <c r="H77" s="116">
        <v>100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7"/>
      <c r="W77" s="12">
        <f t="shared" si="1"/>
        <v>100</v>
      </c>
    </row>
    <row r="78" spans="1:23" ht="15.75">
      <c r="A78" s="9">
        <v>73</v>
      </c>
      <c r="B78" s="21" t="s">
        <v>100</v>
      </c>
      <c r="C78" s="20">
        <v>387</v>
      </c>
      <c r="D78" s="115">
        <v>393.9</v>
      </c>
      <c r="E78" s="115"/>
      <c r="F78" s="115"/>
      <c r="G78" s="115"/>
      <c r="H78" s="116">
        <v>250</v>
      </c>
      <c r="I78" s="115"/>
      <c r="J78" s="115"/>
      <c r="K78" s="115"/>
      <c r="L78" s="115"/>
      <c r="M78" s="115">
        <v>99</v>
      </c>
      <c r="N78" s="115"/>
      <c r="O78" s="115"/>
      <c r="P78" s="115"/>
      <c r="Q78" s="115"/>
      <c r="R78" s="115"/>
      <c r="S78" s="115"/>
      <c r="T78" s="115"/>
      <c r="U78" s="115"/>
      <c r="V78" s="117"/>
      <c r="W78" s="12">
        <f t="shared" si="1"/>
        <v>742.9</v>
      </c>
    </row>
    <row r="79" spans="1:23" ht="15.75">
      <c r="A79" s="9">
        <v>74</v>
      </c>
      <c r="B79" s="21" t="s">
        <v>101</v>
      </c>
      <c r="C79" s="20">
        <v>1198</v>
      </c>
      <c r="D79" s="115"/>
      <c r="E79" s="115"/>
      <c r="F79" s="115"/>
      <c r="G79" s="115"/>
      <c r="H79" s="116">
        <v>99.9</v>
      </c>
      <c r="I79" s="115"/>
      <c r="J79" s="115">
        <v>50</v>
      </c>
      <c r="K79" s="115"/>
      <c r="L79" s="115"/>
      <c r="M79" s="115">
        <v>199.9</v>
      </c>
      <c r="N79" s="115"/>
      <c r="O79" s="115"/>
      <c r="P79" s="115"/>
      <c r="Q79" s="115"/>
      <c r="R79" s="115"/>
      <c r="S79" s="115"/>
      <c r="T79" s="115"/>
      <c r="U79" s="115"/>
      <c r="V79" s="117"/>
      <c r="W79" s="12">
        <f t="shared" si="1"/>
        <v>349.8</v>
      </c>
    </row>
    <row r="80" spans="1:23" ht="15.75">
      <c r="A80" s="9">
        <v>75</v>
      </c>
      <c r="B80" s="21" t="s">
        <v>102</v>
      </c>
      <c r="C80" s="20">
        <v>509</v>
      </c>
      <c r="D80" s="115">
        <v>258.5</v>
      </c>
      <c r="E80" s="115"/>
      <c r="F80" s="115"/>
      <c r="G80" s="115"/>
      <c r="H80" s="116">
        <v>99.8</v>
      </c>
      <c r="I80" s="115"/>
      <c r="J80" s="115">
        <v>117.2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7"/>
      <c r="W80" s="12">
        <f t="shared" si="1"/>
        <v>475.5</v>
      </c>
    </row>
    <row r="81" spans="1:23" ht="15.75">
      <c r="A81" s="9">
        <v>76</v>
      </c>
      <c r="B81" s="19" t="s">
        <v>103</v>
      </c>
      <c r="C81" s="20">
        <v>630</v>
      </c>
      <c r="D81" s="115"/>
      <c r="E81" s="115"/>
      <c r="F81" s="115"/>
      <c r="G81" s="115"/>
      <c r="H81" s="116">
        <v>210</v>
      </c>
      <c r="I81" s="115"/>
      <c r="J81" s="115">
        <v>250</v>
      </c>
      <c r="K81" s="115"/>
      <c r="L81" s="115"/>
      <c r="M81" s="115">
        <v>130</v>
      </c>
      <c r="N81" s="115">
        <v>900</v>
      </c>
      <c r="O81" s="115"/>
      <c r="P81" s="115"/>
      <c r="Q81" s="115"/>
      <c r="R81" s="115"/>
      <c r="S81" s="115"/>
      <c r="T81" s="115"/>
      <c r="U81" s="115"/>
      <c r="V81" s="117"/>
      <c r="W81" s="12">
        <f t="shared" si="1"/>
        <v>1490</v>
      </c>
    </row>
    <row r="82" spans="1:23" ht="15.75">
      <c r="A82" s="9">
        <v>77</v>
      </c>
      <c r="B82" s="21" t="s">
        <v>104</v>
      </c>
      <c r="C82" s="20">
        <v>579</v>
      </c>
      <c r="D82" s="115">
        <v>87.2</v>
      </c>
      <c r="E82" s="115"/>
      <c r="F82" s="115"/>
      <c r="G82" s="115"/>
      <c r="H82" s="116">
        <v>296.8</v>
      </c>
      <c r="I82" s="115"/>
      <c r="J82" s="115"/>
      <c r="K82" s="115"/>
      <c r="L82" s="115"/>
      <c r="M82" s="115">
        <v>70.3</v>
      </c>
      <c r="N82" s="115">
        <v>457.1</v>
      </c>
      <c r="O82" s="115"/>
      <c r="P82" s="115"/>
      <c r="Q82" s="115"/>
      <c r="R82" s="115"/>
      <c r="S82" s="115"/>
      <c r="T82" s="115"/>
      <c r="U82" s="115"/>
      <c r="V82" s="117"/>
      <c r="W82" s="12">
        <f t="shared" si="1"/>
        <v>911.4000000000001</v>
      </c>
    </row>
    <row r="83" spans="1:23" ht="15.75">
      <c r="A83" s="9">
        <v>78</v>
      </c>
      <c r="B83" s="19" t="s">
        <v>105</v>
      </c>
      <c r="C83" s="20">
        <v>1207</v>
      </c>
      <c r="D83" s="115">
        <v>500</v>
      </c>
      <c r="E83" s="115">
        <v>540</v>
      </c>
      <c r="F83" s="115"/>
      <c r="G83" s="115"/>
      <c r="H83" s="116">
        <v>500</v>
      </c>
      <c r="I83" s="115"/>
      <c r="J83" s="115">
        <v>353</v>
      </c>
      <c r="K83" s="115">
        <v>200</v>
      </c>
      <c r="L83" s="115"/>
      <c r="M83" s="115">
        <v>240</v>
      </c>
      <c r="N83" s="115"/>
      <c r="O83" s="115"/>
      <c r="P83" s="115"/>
      <c r="Q83" s="118"/>
      <c r="R83" s="118"/>
      <c r="S83" s="118"/>
      <c r="T83" s="115"/>
      <c r="U83" s="115"/>
      <c r="V83" s="117"/>
      <c r="W83" s="12">
        <f t="shared" si="1"/>
        <v>2333</v>
      </c>
    </row>
    <row r="84" spans="1:23" ht="25.5">
      <c r="A84" s="9">
        <v>79</v>
      </c>
      <c r="B84" s="21" t="s">
        <v>106</v>
      </c>
      <c r="C84" s="20">
        <v>185</v>
      </c>
      <c r="D84" s="115">
        <v>109.7</v>
      </c>
      <c r="E84" s="115"/>
      <c r="F84" s="115"/>
      <c r="G84" s="115"/>
      <c r="H84" s="116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7"/>
      <c r="W84" s="12">
        <f t="shared" si="1"/>
        <v>109.7</v>
      </c>
    </row>
    <row r="85" spans="1:23" ht="15.75">
      <c r="A85" s="9">
        <v>80</v>
      </c>
      <c r="B85" s="21" t="s">
        <v>107</v>
      </c>
      <c r="C85" s="20">
        <v>101</v>
      </c>
      <c r="D85" s="115"/>
      <c r="E85" s="115">
        <v>235</v>
      </c>
      <c r="F85" s="115"/>
      <c r="G85" s="115"/>
      <c r="H85" s="116"/>
      <c r="I85" s="115"/>
      <c r="J85" s="115">
        <v>65</v>
      </c>
      <c r="K85" s="115"/>
      <c r="L85" s="115"/>
      <c r="M85" s="115">
        <v>20</v>
      </c>
      <c r="N85" s="115"/>
      <c r="O85" s="115"/>
      <c r="P85" s="115"/>
      <c r="Q85" s="115"/>
      <c r="R85" s="115"/>
      <c r="S85" s="115"/>
      <c r="T85" s="115"/>
      <c r="U85" s="115"/>
      <c r="V85" s="117"/>
      <c r="W85" s="12">
        <f t="shared" si="1"/>
        <v>320</v>
      </c>
    </row>
    <row r="86" spans="1:23" ht="15.75">
      <c r="A86" s="9">
        <v>81</v>
      </c>
      <c r="B86" s="22" t="s">
        <v>108</v>
      </c>
      <c r="C86" s="11">
        <v>304</v>
      </c>
      <c r="D86" s="109">
        <v>190</v>
      </c>
      <c r="E86" s="119"/>
      <c r="F86" s="119"/>
      <c r="G86" s="119"/>
      <c r="H86" s="114">
        <v>221.3</v>
      </c>
      <c r="I86" s="119"/>
      <c r="J86" s="119"/>
      <c r="K86" s="119"/>
      <c r="L86" s="119"/>
      <c r="M86" s="119">
        <v>10</v>
      </c>
      <c r="N86" s="109"/>
      <c r="O86" s="119"/>
      <c r="P86" s="119"/>
      <c r="Q86" s="120"/>
      <c r="R86" s="120"/>
      <c r="S86" s="120"/>
      <c r="T86" s="119"/>
      <c r="U86" s="119"/>
      <c r="V86" s="121"/>
      <c r="W86" s="12">
        <f t="shared" si="1"/>
        <v>421.3</v>
      </c>
    </row>
    <row r="87" spans="1:23" ht="15.75">
      <c r="A87" s="9">
        <v>82</v>
      </c>
      <c r="B87" s="22" t="s">
        <v>109</v>
      </c>
      <c r="C87" s="11">
        <v>684</v>
      </c>
      <c r="D87" s="109">
        <v>298.5</v>
      </c>
      <c r="E87" s="109">
        <v>41</v>
      </c>
      <c r="F87" s="119"/>
      <c r="G87" s="119"/>
      <c r="H87" s="114">
        <v>675.3</v>
      </c>
      <c r="I87" s="119"/>
      <c r="J87" s="119"/>
      <c r="K87" s="119"/>
      <c r="L87" s="119"/>
      <c r="M87" s="109">
        <v>100</v>
      </c>
      <c r="N87" s="109"/>
      <c r="O87" s="119"/>
      <c r="P87" s="119"/>
      <c r="Q87" s="119"/>
      <c r="R87" s="119"/>
      <c r="S87" s="119"/>
      <c r="T87" s="119"/>
      <c r="U87" s="119"/>
      <c r="V87" s="121"/>
      <c r="W87" s="12">
        <f t="shared" si="1"/>
        <v>1114.8</v>
      </c>
    </row>
    <row r="88" spans="1:23" ht="15.75">
      <c r="A88" s="9">
        <v>83</v>
      </c>
      <c r="B88" s="22" t="s">
        <v>110</v>
      </c>
      <c r="C88" s="11">
        <v>796</v>
      </c>
      <c r="D88" s="109">
        <v>94.5</v>
      </c>
      <c r="E88" s="109"/>
      <c r="F88" s="119"/>
      <c r="G88" s="119"/>
      <c r="H88" s="114">
        <v>99</v>
      </c>
      <c r="I88" s="119"/>
      <c r="J88" s="109">
        <v>88.7</v>
      </c>
      <c r="K88" s="119"/>
      <c r="L88" s="119"/>
      <c r="M88" s="109"/>
      <c r="N88" s="109"/>
      <c r="O88" s="119"/>
      <c r="P88" s="119"/>
      <c r="Q88" s="119"/>
      <c r="R88" s="119"/>
      <c r="S88" s="119"/>
      <c r="T88" s="119"/>
      <c r="U88" s="119"/>
      <c r="V88" s="121"/>
      <c r="W88" s="12">
        <f t="shared" si="1"/>
        <v>282.2</v>
      </c>
    </row>
    <row r="89" spans="1:23" ht="15.75">
      <c r="A89" s="9">
        <v>84</v>
      </c>
      <c r="B89" s="22" t="s">
        <v>111</v>
      </c>
      <c r="C89" s="11">
        <v>372</v>
      </c>
      <c r="D89" s="109">
        <v>152</v>
      </c>
      <c r="E89" s="109"/>
      <c r="F89" s="119">
        <v>20</v>
      </c>
      <c r="G89" s="119"/>
      <c r="H89" s="114"/>
      <c r="I89" s="119"/>
      <c r="J89" s="109">
        <v>200</v>
      </c>
      <c r="K89" s="119"/>
      <c r="L89" s="119"/>
      <c r="M89" s="109">
        <v>120</v>
      </c>
      <c r="N89" s="109"/>
      <c r="O89" s="119"/>
      <c r="P89" s="119"/>
      <c r="Q89" s="119"/>
      <c r="R89" s="119"/>
      <c r="S89" s="119"/>
      <c r="T89" s="119"/>
      <c r="U89" s="119"/>
      <c r="V89" s="121"/>
      <c r="W89" s="12">
        <f t="shared" si="1"/>
        <v>492</v>
      </c>
    </row>
    <row r="90" spans="1:23" ht="15.75">
      <c r="A90" s="9">
        <v>85</v>
      </c>
      <c r="B90" s="22" t="s">
        <v>112</v>
      </c>
      <c r="C90" s="11">
        <v>850</v>
      </c>
      <c r="D90" s="109"/>
      <c r="E90" s="109"/>
      <c r="F90" s="119"/>
      <c r="G90" s="119"/>
      <c r="H90" s="114">
        <v>190.1</v>
      </c>
      <c r="I90" s="119"/>
      <c r="J90" s="109"/>
      <c r="K90" s="119"/>
      <c r="L90" s="119"/>
      <c r="M90" s="109"/>
      <c r="N90" s="109"/>
      <c r="O90" s="119"/>
      <c r="P90" s="119"/>
      <c r="Q90" s="119"/>
      <c r="R90" s="119"/>
      <c r="S90" s="119"/>
      <c r="T90" s="119"/>
      <c r="U90" s="119"/>
      <c r="V90" s="121"/>
      <c r="W90" s="12">
        <f t="shared" si="1"/>
        <v>190.1</v>
      </c>
    </row>
    <row r="91" spans="1:23" ht="15.75">
      <c r="A91" s="9">
        <v>86</v>
      </c>
      <c r="B91" s="22" t="s">
        <v>113</v>
      </c>
      <c r="C91" s="11">
        <v>584</v>
      </c>
      <c r="D91" s="109">
        <v>180</v>
      </c>
      <c r="E91" s="109">
        <v>72</v>
      </c>
      <c r="F91" s="119"/>
      <c r="G91" s="119"/>
      <c r="H91" s="122">
        <v>100</v>
      </c>
      <c r="I91" s="119"/>
      <c r="J91" s="123">
        <v>86.4</v>
      </c>
      <c r="K91" s="119"/>
      <c r="L91" s="119"/>
      <c r="M91" s="123">
        <v>209.6</v>
      </c>
      <c r="N91" s="109"/>
      <c r="O91" s="119"/>
      <c r="P91" s="119"/>
      <c r="Q91" s="119"/>
      <c r="R91" s="109">
        <v>80</v>
      </c>
      <c r="S91" s="109"/>
      <c r="T91" s="119"/>
      <c r="U91" s="119"/>
      <c r="V91" s="121"/>
      <c r="W91" s="12">
        <f t="shared" si="1"/>
        <v>728</v>
      </c>
    </row>
    <row r="92" spans="1:23" ht="15.75">
      <c r="A92" s="9">
        <v>87</v>
      </c>
      <c r="B92" s="22" t="s">
        <v>114</v>
      </c>
      <c r="C92" s="11">
        <v>513</v>
      </c>
      <c r="D92" s="123">
        <v>510</v>
      </c>
      <c r="E92" s="109"/>
      <c r="F92" s="119"/>
      <c r="G92" s="119"/>
      <c r="H92" s="114">
        <v>200</v>
      </c>
      <c r="I92" s="119"/>
      <c r="J92" s="109"/>
      <c r="K92" s="119"/>
      <c r="L92" s="119"/>
      <c r="M92" s="109">
        <v>150</v>
      </c>
      <c r="N92" s="109"/>
      <c r="O92" s="119"/>
      <c r="P92" s="119"/>
      <c r="Q92" s="119"/>
      <c r="R92" s="109"/>
      <c r="S92" s="109"/>
      <c r="T92" s="119"/>
      <c r="U92" s="119"/>
      <c r="V92" s="121"/>
      <c r="W92" s="12">
        <f t="shared" si="1"/>
        <v>860</v>
      </c>
    </row>
    <row r="93" spans="1:23" ht="15.75">
      <c r="A93" s="9">
        <v>88</v>
      </c>
      <c r="B93" s="22" t="s">
        <v>115</v>
      </c>
      <c r="C93" s="11">
        <v>1279</v>
      </c>
      <c r="D93" s="109"/>
      <c r="E93" s="109">
        <v>200</v>
      </c>
      <c r="F93" s="119"/>
      <c r="G93" s="119"/>
      <c r="H93" s="114">
        <v>200</v>
      </c>
      <c r="I93" s="119"/>
      <c r="J93" s="109"/>
      <c r="K93" s="109">
        <v>276.1</v>
      </c>
      <c r="L93" s="119"/>
      <c r="M93" s="109">
        <v>450</v>
      </c>
      <c r="N93" s="109">
        <v>500</v>
      </c>
      <c r="O93" s="119"/>
      <c r="P93" s="119"/>
      <c r="Q93" s="119"/>
      <c r="R93" s="109"/>
      <c r="S93" s="109"/>
      <c r="T93" s="119"/>
      <c r="U93" s="119"/>
      <c r="V93" s="121"/>
      <c r="W93" s="12">
        <f t="shared" si="1"/>
        <v>1626.1</v>
      </c>
    </row>
    <row r="94" spans="1:23" ht="15.75">
      <c r="A94" s="9">
        <v>89</v>
      </c>
      <c r="B94" s="22" t="s">
        <v>116</v>
      </c>
      <c r="C94" s="11">
        <v>678</v>
      </c>
      <c r="D94" s="109">
        <v>230</v>
      </c>
      <c r="E94" s="109">
        <v>200</v>
      </c>
      <c r="F94" s="119"/>
      <c r="G94" s="119"/>
      <c r="H94" s="114">
        <v>125</v>
      </c>
      <c r="I94" s="119"/>
      <c r="J94" s="109"/>
      <c r="K94" s="109"/>
      <c r="L94" s="119"/>
      <c r="M94" s="109">
        <v>100</v>
      </c>
      <c r="N94" s="109">
        <v>375</v>
      </c>
      <c r="O94" s="119"/>
      <c r="P94" s="119"/>
      <c r="Q94" s="119"/>
      <c r="R94" s="109"/>
      <c r="S94" s="109"/>
      <c r="T94" s="119"/>
      <c r="U94" s="119"/>
      <c r="V94" s="121"/>
      <c r="W94" s="12">
        <f t="shared" si="1"/>
        <v>1030</v>
      </c>
    </row>
    <row r="95" spans="1:23" ht="15.75">
      <c r="A95" s="9">
        <v>90</v>
      </c>
      <c r="B95" s="22" t="s">
        <v>117</v>
      </c>
      <c r="C95" s="11">
        <v>644</v>
      </c>
      <c r="D95" s="109">
        <v>336.9</v>
      </c>
      <c r="E95" s="109"/>
      <c r="F95" s="119"/>
      <c r="G95" s="119"/>
      <c r="H95" s="114">
        <v>216.4</v>
      </c>
      <c r="I95" s="119"/>
      <c r="J95" s="109"/>
      <c r="K95" s="109"/>
      <c r="L95" s="119"/>
      <c r="M95" s="109">
        <v>100</v>
      </c>
      <c r="N95" s="109"/>
      <c r="O95" s="119"/>
      <c r="P95" s="119"/>
      <c r="Q95" s="119"/>
      <c r="R95" s="109"/>
      <c r="S95" s="109"/>
      <c r="T95" s="119"/>
      <c r="U95" s="119"/>
      <c r="V95" s="121"/>
      <c r="W95" s="12">
        <f t="shared" si="1"/>
        <v>653.3</v>
      </c>
    </row>
    <row r="96" spans="1:23" ht="15.75">
      <c r="A96" s="9">
        <v>91</v>
      </c>
      <c r="B96" s="22" t="s">
        <v>118</v>
      </c>
      <c r="C96" s="11">
        <v>1248</v>
      </c>
      <c r="D96" s="109">
        <v>348.7</v>
      </c>
      <c r="E96" s="109"/>
      <c r="F96" s="119"/>
      <c r="G96" s="119"/>
      <c r="H96" s="114">
        <v>327.8</v>
      </c>
      <c r="I96" s="119"/>
      <c r="J96" s="109"/>
      <c r="K96" s="109">
        <v>216.1</v>
      </c>
      <c r="L96" s="119"/>
      <c r="M96" s="109">
        <v>100</v>
      </c>
      <c r="N96" s="109">
        <v>322.8</v>
      </c>
      <c r="O96" s="119"/>
      <c r="P96" s="119"/>
      <c r="Q96" s="109">
        <v>20</v>
      </c>
      <c r="R96" s="109">
        <v>40</v>
      </c>
      <c r="S96" s="109">
        <v>40</v>
      </c>
      <c r="T96" s="119"/>
      <c r="U96" s="119"/>
      <c r="V96" s="121"/>
      <c r="W96" s="12">
        <f t="shared" si="1"/>
        <v>1415.4</v>
      </c>
    </row>
    <row r="97" spans="1:23" ht="15.75">
      <c r="A97" s="9">
        <v>92</v>
      </c>
      <c r="B97" s="22" t="s">
        <v>119</v>
      </c>
      <c r="C97" s="11">
        <v>764</v>
      </c>
      <c r="D97" s="109">
        <v>702.5</v>
      </c>
      <c r="E97" s="109">
        <v>70</v>
      </c>
      <c r="F97" s="119"/>
      <c r="G97" s="119"/>
      <c r="H97" s="114">
        <v>130</v>
      </c>
      <c r="I97" s="119"/>
      <c r="J97" s="109">
        <v>100</v>
      </c>
      <c r="K97" s="109"/>
      <c r="L97" s="119"/>
      <c r="M97" s="109"/>
      <c r="N97" s="109"/>
      <c r="O97" s="119"/>
      <c r="P97" s="119"/>
      <c r="Q97" s="109"/>
      <c r="R97" s="109"/>
      <c r="S97" s="109"/>
      <c r="T97" s="119"/>
      <c r="U97" s="119"/>
      <c r="V97" s="121"/>
      <c r="W97" s="12">
        <f t="shared" si="1"/>
        <v>1002.5</v>
      </c>
    </row>
    <row r="98" spans="1:23" ht="15.75">
      <c r="A98" s="9">
        <v>93</v>
      </c>
      <c r="B98" s="22" t="s">
        <v>120</v>
      </c>
      <c r="C98" s="11">
        <v>497</v>
      </c>
      <c r="D98" s="109">
        <v>99.5</v>
      </c>
      <c r="E98" s="109"/>
      <c r="F98" s="119"/>
      <c r="G98" s="119"/>
      <c r="H98" s="114">
        <v>172.8</v>
      </c>
      <c r="I98" s="119"/>
      <c r="J98" s="109"/>
      <c r="K98" s="109"/>
      <c r="L98" s="119"/>
      <c r="M98" s="109"/>
      <c r="N98" s="109">
        <v>109.3</v>
      </c>
      <c r="O98" s="119"/>
      <c r="P98" s="119"/>
      <c r="Q98" s="109"/>
      <c r="R98" s="109"/>
      <c r="S98" s="109"/>
      <c r="T98" s="119"/>
      <c r="U98" s="119"/>
      <c r="V98" s="121"/>
      <c r="W98" s="12">
        <f t="shared" si="1"/>
        <v>381.6</v>
      </c>
    </row>
    <row r="99" spans="1:23" ht="15.75">
      <c r="A99" s="9">
        <v>94</v>
      </c>
      <c r="B99" s="22" t="s">
        <v>121</v>
      </c>
      <c r="C99" s="11">
        <v>640</v>
      </c>
      <c r="D99" s="109">
        <v>200</v>
      </c>
      <c r="E99" s="109"/>
      <c r="F99" s="119"/>
      <c r="G99" s="119"/>
      <c r="H99" s="114">
        <v>300</v>
      </c>
      <c r="I99" s="119"/>
      <c r="J99" s="109"/>
      <c r="K99" s="109">
        <v>216.1</v>
      </c>
      <c r="L99" s="119"/>
      <c r="M99" s="109">
        <v>175</v>
      </c>
      <c r="N99" s="109"/>
      <c r="O99" s="119"/>
      <c r="P99" s="119"/>
      <c r="Q99" s="109"/>
      <c r="R99" s="109"/>
      <c r="S99" s="109"/>
      <c r="T99" s="119"/>
      <c r="U99" s="119"/>
      <c r="V99" s="121"/>
      <c r="W99" s="12">
        <f t="shared" si="1"/>
        <v>891.1</v>
      </c>
    </row>
    <row r="100" spans="1:23" ht="15.75">
      <c r="A100" s="9">
        <v>95</v>
      </c>
      <c r="B100" s="22" t="s">
        <v>122</v>
      </c>
      <c r="C100" s="11">
        <v>372</v>
      </c>
      <c r="D100" s="109">
        <v>231.4</v>
      </c>
      <c r="E100" s="109"/>
      <c r="F100" s="109">
        <v>61</v>
      </c>
      <c r="G100" s="119"/>
      <c r="H100" s="114">
        <v>445.4</v>
      </c>
      <c r="I100" s="119"/>
      <c r="J100" s="109">
        <v>35</v>
      </c>
      <c r="K100" s="109"/>
      <c r="L100" s="119"/>
      <c r="M100" s="109">
        <v>90</v>
      </c>
      <c r="N100" s="109"/>
      <c r="O100" s="119"/>
      <c r="P100" s="119"/>
      <c r="Q100" s="109"/>
      <c r="R100" s="109"/>
      <c r="S100" s="109"/>
      <c r="T100" s="119"/>
      <c r="U100" s="119"/>
      <c r="V100" s="121"/>
      <c r="W100" s="12">
        <f t="shared" si="1"/>
        <v>862.8</v>
      </c>
    </row>
    <row r="101" spans="1:23" ht="15.75">
      <c r="A101" s="9">
        <v>96</v>
      </c>
      <c r="B101" s="22" t="s">
        <v>123</v>
      </c>
      <c r="C101" s="11">
        <v>700</v>
      </c>
      <c r="D101" s="109">
        <v>160.7</v>
      </c>
      <c r="E101" s="109">
        <v>300.8</v>
      </c>
      <c r="F101" s="119"/>
      <c r="G101" s="119"/>
      <c r="H101" s="114">
        <v>194.4</v>
      </c>
      <c r="I101" s="109">
        <v>10</v>
      </c>
      <c r="J101" s="109"/>
      <c r="K101" s="109"/>
      <c r="L101" s="119"/>
      <c r="M101" s="109">
        <v>99.2</v>
      </c>
      <c r="N101" s="109"/>
      <c r="O101" s="119"/>
      <c r="P101" s="119"/>
      <c r="Q101" s="109"/>
      <c r="R101" s="109"/>
      <c r="S101" s="109"/>
      <c r="T101" s="119"/>
      <c r="U101" s="119"/>
      <c r="V101" s="121"/>
      <c r="W101" s="12">
        <f t="shared" si="1"/>
        <v>765.1</v>
      </c>
    </row>
    <row r="102" spans="1:23" ht="15.75">
      <c r="A102" s="9">
        <v>97</v>
      </c>
      <c r="B102" s="22" t="s">
        <v>124</v>
      </c>
      <c r="C102" s="11">
        <v>1273</v>
      </c>
      <c r="D102" s="109"/>
      <c r="E102" s="109">
        <v>205</v>
      </c>
      <c r="F102" s="119"/>
      <c r="G102" s="119"/>
      <c r="H102" s="114">
        <v>345</v>
      </c>
      <c r="I102" s="109"/>
      <c r="J102" s="109">
        <v>125</v>
      </c>
      <c r="K102" s="123">
        <v>276.1</v>
      </c>
      <c r="L102" s="119"/>
      <c r="M102" s="123">
        <v>70</v>
      </c>
      <c r="N102" s="109">
        <v>430</v>
      </c>
      <c r="O102" s="119"/>
      <c r="P102" s="119"/>
      <c r="Q102" s="109"/>
      <c r="R102" s="123"/>
      <c r="S102" s="109"/>
      <c r="T102" s="119"/>
      <c r="U102" s="119"/>
      <c r="V102" s="121"/>
      <c r="W102" s="12">
        <f t="shared" si="1"/>
        <v>1451.1</v>
      </c>
    </row>
    <row r="103" spans="1:23" ht="15.75">
      <c r="A103" s="9">
        <v>98</v>
      </c>
      <c r="B103" s="22" t="s">
        <v>125</v>
      </c>
      <c r="C103" s="11">
        <v>998</v>
      </c>
      <c r="D103" s="109">
        <v>118.7</v>
      </c>
      <c r="E103" s="109"/>
      <c r="F103" s="119"/>
      <c r="G103" s="119"/>
      <c r="H103" s="114">
        <v>264</v>
      </c>
      <c r="I103" s="109"/>
      <c r="J103" s="109">
        <v>30</v>
      </c>
      <c r="K103" s="109">
        <v>150</v>
      </c>
      <c r="L103" s="119"/>
      <c r="M103" s="109">
        <v>111.1</v>
      </c>
      <c r="N103" s="109"/>
      <c r="O103" s="119"/>
      <c r="P103" s="119"/>
      <c r="Q103" s="109"/>
      <c r="R103" s="109"/>
      <c r="S103" s="109"/>
      <c r="T103" s="119"/>
      <c r="U103" s="119"/>
      <c r="V103" s="121"/>
      <c r="W103" s="12">
        <f t="shared" si="1"/>
        <v>673.8000000000001</v>
      </c>
    </row>
    <row r="104" spans="1:23" ht="15.75">
      <c r="A104" s="9">
        <v>99</v>
      </c>
      <c r="B104" s="22" t="s">
        <v>126</v>
      </c>
      <c r="C104" s="11">
        <v>935</v>
      </c>
      <c r="D104" s="109">
        <v>600.1</v>
      </c>
      <c r="E104" s="109"/>
      <c r="F104" s="119"/>
      <c r="G104" s="119"/>
      <c r="H104" s="114">
        <v>117.2</v>
      </c>
      <c r="I104" s="109"/>
      <c r="J104" s="109"/>
      <c r="K104" s="109">
        <v>144.5</v>
      </c>
      <c r="L104" s="119"/>
      <c r="M104" s="109"/>
      <c r="N104" s="109"/>
      <c r="O104" s="119"/>
      <c r="P104" s="119"/>
      <c r="Q104" s="109"/>
      <c r="R104" s="109">
        <v>132.4</v>
      </c>
      <c r="S104" s="109"/>
      <c r="T104" s="119"/>
      <c r="U104" s="119"/>
      <c r="V104" s="121"/>
      <c r="W104" s="12">
        <f t="shared" si="1"/>
        <v>994.2</v>
      </c>
    </row>
    <row r="105" spans="1:23" ht="15.75">
      <c r="A105" s="9">
        <v>100</v>
      </c>
      <c r="B105" s="22" t="s">
        <v>127</v>
      </c>
      <c r="C105" s="11">
        <v>454</v>
      </c>
      <c r="D105" s="109">
        <v>104.3</v>
      </c>
      <c r="E105" s="109"/>
      <c r="F105" s="119"/>
      <c r="G105" s="119"/>
      <c r="H105" s="114">
        <v>99</v>
      </c>
      <c r="I105" s="109"/>
      <c r="J105" s="109"/>
      <c r="K105" s="109"/>
      <c r="L105" s="119"/>
      <c r="M105" s="109"/>
      <c r="N105" s="109">
        <v>300</v>
      </c>
      <c r="O105" s="119"/>
      <c r="P105" s="119"/>
      <c r="Q105" s="109"/>
      <c r="R105" s="109"/>
      <c r="S105" s="109"/>
      <c r="T105" s="119"/>
      <c r="U105" s="119"/>
      <c r="V105" s="121"/>
      <c r="W105" s="12">
        <f t="shared" si="1"/>
        <v>503.3</v>
      </c>
    </row>
    <row r="106" spans="1:23" ht="15.75">
      <c r="A106" s="9">
        <v>101</v>
      </c>
      <c r="B106" s="22" t="s">
        <v>128</v>
      </c>
      <c r="C106" s="11">
        <v>1139</v>
      </c>
      <c r="D106" s="109">
        <v>270.9</v>
      </c>
      <c r="E106" s="109">
        <v>100</v>
      </c>
      <c r="F106" s="119"/>
      <c r="G106" s="119"/>
      <c r="H106" s="114">
        <v>357</v>
      </c>
      <c r="I106" s="109"/>
      <c r="J106" s="109"/>
      <c r="K106" s="109">
        <v>262.7</v>
      </c>
      <c r="L106" s="119"/>
      <c r="M106" s="109"/>
      <c r="N106" s="109">
        <v>500</v>
      </c>
      <c r="O106" s="119"/>
      <c r="P106" s="119"/>
      <c r="Q106" s="109"/>
      <c r="R106" s="109"/>
      <c r="S106" s="109"/>
      <c r="T106" s="119"/>
      <c r="U106" s="119"/>
      <c r="V106" s="121"/>
      <c r="W106" s="12">
        <f t="shared" si="1"/>
        <v>1490.6</v>
      </c>
    </row>
    <row r="107" spans="1:23" ht="15.75">
      <c r="A107" s="9">
        <v>102</v>
      </c>
      <c r="B107" s="22" t="s">
        <v>129</v>
      </c>
      <c r="C107" s="11">
        <v>167</v>
      </c>
      <c r="D107" s="109">
        <v>199.5</v>
      </c>
      <c r="E107" s="109"/>
      <c r="F107" s="119"/>
      <c r="G107" s="119"/>
      <c r="H107" s="114"/>
      <c r="I107" s="109"/>
      <c r="J107" s="109"/>
      <c r="K107" s="109"/>
      <c r="L107" s="119"/>
      <c r="M107" s="109"/>
      <c r="N107" s="109"/>
      <c r="O107" s="119"/>
      <c r="P107" s="119"/>
      <c r="Q107" s="109"/>
      <c r="R107" s="109"/>
      <c r="S107" s="109"/>
      <c r="T107" s="119"/>
      <c r="U107" s="119"/>
      <c r="V107" s="121"/>
      <c r="W107" s="12">
        <f t="shared" si="1"/>
        <v>199.5</v>
      </c>
    </row>
    <row r="108" spans="1:23" ht="15.75">
      <c r="A108" s="9">
        <v>103</v>
      </c>
      <c r="B108" s="19" t="s">
        <v>130</v>
      </c>
      <c r="C108" s="13">
        <v>830</v>
      </c>
      <c r="D108" s="124">
        <v>17</v>
      </c>
      <c r="E108" s="98"/>
      <c r="F108" s="98"/>
      <c r="G108" s="98"/>
      <c r="H108" s="99">
        <v>75.6</v>
      </c>
      <c r="I108" s="98"/>
      <c r="J108" s="98"/>
      <c r="K108" s="98"/>
      <c r="L108" s="98"/>
      <c r="M108" s="98"/>
      <c r="N108" s="98"/>
      <c r="O108" s="98"/>
      <c r="P108" s="98"/>
      <c r="Q108" s="125"/>
      <c r="R108" s="125"/>
      <c r="S108" s="125"/>
      <c r="T108" s="98"/>
      <c r="U108" s="98"/>
      <c r="V108" s="100"/>
      <c r="W108" s="12">
        <f t="shared" si="1"/>
        <v>92.6</v>
      </c>
    </row>
    <row r="109" spans="1:23" ht="15.75">
      <c r="A109" s="9">
        <v>104</v>
      </c>
      <c r="B109" s="19" t="s">
        <v>131</v>
      </c>
      <c r="C109" s="13">
        <v>850</v>
      </c>
      <c r="D109" s="124">
        <v>322.8</v>
      </c>
      <c r="E109" s="98"/>
      <c r="F109" s="98"/>
      <c r="G109" s="98"/>
      <c r="H109" s="99">
        <v>176</v>
      </c>
      <c r="I109" s="98"/>
      <c r="J109" s="98"/>
      <c r="K109" s="98"/>
      <c r="L109" s="98"/>
      <c r="M109" s="98">
        <v>524</v>
      </c>
      <c r="N109" s="98">
        <v>1077</v>
      </c>
      <c r="O109" s="98"/>
      <c r="P109" s="98"/>
      <c r="Q109" s="125"/>
      <c r="R109" s="125"/>
      <c r="S109" s="125"/>
      <c r="T109" s="98"/>
      <c r="U109" s="98"/>
      <c r="V109" s="100"/>
      <c r="W109" s="12">
        <f t="shared" si="1"/>
        <v>2099.8</v>
      </c>
    </row>
    <row r="110" spans="1:23" ht="15.75">
      <c r="A110" s="9">
        <v>105</v>
      </c>
      <c r="B110" s="19" t="s">
        <v>132</v>
      </c>
      <c r="C110" s="13">
        <v>1194</v>
      </c>
      <c r="D110" s="124">
        <v>205.2</v>
      </c>
      <c r="E110" s="98">
        <v>397.2</v>
      </c>
      <c r="F110" s="98"/>
      <c r="G110" s="98"/>
      <c r="H110" s="99">
        <v>309</v>
      </c>
      <c r="I110" s="98"/>
      <c r="J110" s="98"/>
      <c r="K110" s="98"/>
      <c r="L110" s="98"/>
      <c r="M110" s="98"/>
      <c r="N110" s="98">
        <v>159.3</v>
      </c>
      <c r="O110" s="98"/>
      <c r="P110" s="98"/>
      <c r="Q110" s="125"/>
      <c r="R110" s="125"/>
      <c r="S110" s="125"/>
      <c r="T110" s="98"/>
      <c r="U110" s="98"/>
      <c r="V110" s="100"/>
      <c r="W110" s="12">
        <f t="shared" si="1"/>
        <v>1070.7</v>
      </c>
    </row>
    <row r="111" spans="1:23" ht="15.75">
      <c r="A111" s="9">
        <v>106</v>
      </c>
      <c r="B111" s="19" t="s">
        <v>133</v>
      </c>
      <c r="C111" s="13">
        <v>1137</v>
      </c>
      <c r="D111" s="124">
        <v>207</v>
      </c>
      <c r="E111" s="98"/>
      <c r="F111" s="98">
        <v>75.1</v>
      </c>
      <c r="G111" s="98"/>
      <c r="H111" s="99">
        <v>137.1</v>
      </c>
      <c r="I111" s="98"/>
      <c r="J111" s="98">
        <v>236.5</v>
      </c>
      <c r="K111" s="98"/>
      <c r="L111" s="98"/>
      <c r="M111" s="98"/>
      <c r="N111" s="98">
        <v>394.6</v>
      </c>
      <c r="O111" s="98"/>
      <c r="P111" s="98"/>
      <c r="Q111" s="125"/>
      <c r="R111" s="125"/>
      <c r="S111" s="125"/>
      <c r="T111" s="98"/>
      <c r="U111" s="98"/>
      <c r="V111" s="100"/>
      <c r="W111" s="12">
        <f t="shared" si="1"/>
        <v>1050.3000000000002</v>
      </c>
    </row>
    <row r="112" spans="1:23" ht="15.75">
      <c r="A112" s="9">
        <v>107</v>
      </c>
      <c r="B112" s="19" t="s">
        <v>134</v>
      </c>
      <c r="C112" s="13">
        <v>1158</v>
      </c>
      <c r="D112" s="124">
        <v>215.5</v>
      </c>
      <c r="E112" s="98"/>
      <c r="F112" s="98"/>
      <c r="G112" s="98"/>
      <c r="H112" s="99">
        <v>179.6</v>
      </c>
      <c r="I112" s="98"/>
      <c r="J112" s="98"/>
      <c r="K112" s="98"/>
      <c r="L112" s="98"/>
      <c r="M112" s="98"/>
      <c r="N112" s="98"/>
      <c r="O112" s="98"/>
      <c r="P112" s="98"/>
      <c r="Q112" s="125"/>
      <c r="R112" s="125"/>
      <c r="S112" s="125"/>
      <c r="T112" s="98"/>
      <c r="U112" s="98"/>
      <c r="V112" s="100"/>
      <c r="W112" s="12">
        <f t="shared" si="1"/>
        <v>395.1</v>
      </c>
    </row>
    <row r="113" spans="1:23" ht="15.75">
      <c r="A113" s="9">
        <v>108</v>
      </c>
      <c r="B113" s="19" t="s">
        <v>135</v>
      </c>
      <c r="C113" s="13">
        <v>390</v>
      </c>
      <c r="D113" s="124"/>
      <c r="E113" s="98"/>
      <c r="F113" s="98"/>
      <c r="G113" s="98"/>
      <c r="H113" s="99">
        <v>80.9</v>
      </c>
      <c r="I113" s="98"/>
      <c r="J113" s="98"/>
      <c r="K113" s="98"/>
      <c r="L113" s="98"/>
      <c r="M113" s="98"/>
      <c r="N113" s="98"/>
      <c r="O113" s="98"/>
      <c r="P113" s="98"/>
      <c r="Q113" s="125"/>
      <c r="R113" s="125"/>
      <c r="S113" s="125"/>
      <c r="T113" s="98"/>
      <c r="U113" s="98"/>
      <c r="V113" s="100"/>
      <c r="W113" s="12">
        <f t="shared" si="1"/>
        <v>80.9</v>
      </c>
    </row>
    <row r="114" spans="1:23" ht="15.75">
      <c r="A114" s="9">
        <v>109</v>
      </c>
      <c r="B114" s="19" t="s">
        <v>136</v>
      </c>
      <c r="C114" s="13">
        <v>392</v>
      </c>
      <c r="D114" s="124">
        <v>18.8</v>
      </c>
      <c r="E114" s="98"/>
      <c r="F114" s="98"/>
      <c r="G114" s="98"/>
      <c r="H114" s="99">
        <v>49.6</v>
      </c>
      <c r="I114" s="98"/>
      <c r="J114" s="98"/>
      <c r="K114" s="98"/>
      <c r="L114" s="98"/>
      <c r="M114" s="98"/>
      <c r="N114" s="98">
        <v>90.9</v>
      </c>
      <c r="O114" s="98"/>
      <c r="P114" s="98"/>
      <c r="Q114" s="125"/>
      <c r="R114" s="125"/>
      <c r="S114" s="125"/>
      <c r="T114" s="98"/>
      <c r="U114" s="98"/>
      <c r="V114" s="100"/>
      <c r="W114" s="12">
        <f t="shared" si="1"/>
        <v>159.3</v>
      </c>
    </row>
    <row r="115" spans="1:23" ht="15.75">
      <c r="A115" s="9">
        <v>110</v>
      </c>
      <c r="B115" s="19" t="s">
        <v>137</v>
      </c>
      <c r="C115" s="13">
        <v>940</v>
      </c>
      <c r="D115" s="124"/>
      <c r="E115" s="98"/>
      <c r="F115" s="98"/>
      <c r="G115" s="98"/>
      <c r="H115" s="99">
        <v>170.8</v>
      </c>
      <c r="I115" s="98"/>
      <c r="J115" s="98"/>
      <c r="K115" s="98"/>
      <c r="L115" s="98"/>
      <c r="M115" s="98"/>
      <c r="N115" s="98"/>
      <c r="O115" s="98"/>
      <c r="P115" s="98"/>
      <c r="Q115" s="125"/>
      <c r="R115" s="125"/>
      <c r="S115" s="125"/>
      <c r="T115" s="98"/>
      <c r="U115" s="98"/>
      <c r="V115" s="100"/>
      <c r="W115" s="12">
        <f t="shared" si="1"/>
        <v>170.8</v>
      </c>
    </row>
    <row r="116" spans="1:23" ht="15.75">
      <c r="A116" s="9">
        <v>111</v>
      </c>
      <c r="B116" s="19" t="s">
        <v>138</v>
      </c>
      <c r="C116" s="13">
        <v>1050</v>
      </c>
      <c r="D116" s="124">
        <v>30.6</v>
      </c>
      <c r="E116" s="98"/>
      <c r="F116" s="98"/>
      <c r="G116" s="98"/>
      <c r="H116" s="99">
        <v>80.5</v>
      </c>
      <c r="I116" s="98"/>
      <c r="J116" s="98"/>
      <c r="K116" s="98"/>
      <c r="L116" s="98"/>
      <c r="M116" s="98"/>
      <c r="N116" s="98"/>
      <c r="O116" s="98"/>
      <c r="P116" s="98"/>
      <c r="Q116" s="125"/>
      <c r="R116" s="125"/>
      <c r="S116" s="125"/>
      <c r="T116" s="98"/>
      <c r="U116" s="98"/>
      <c r="V116" s="100"/>
      <c r="W116" s="12">
        <f t="shared" si="1"/>
        <v>111.1</v>
      </c>
    </row>
    <row r="117" spans="1:23" ht="15.75">
      <c r="A117" s="9">
        <v>112</v>
      </c>
      <c r="B117" s="19" t="s">
        <v>139</v>
      </c>
      <c r="C117" s="13">
        <v>889</v>
      </c>
      <c r="D117" s="124">
        <v>344.2</v>
      </c>
      <c r="E117" s="98"/>
      <c r="F117" s="98"/>
      <c r="G117" s="98"/>
      <c r="H117" s="99"/>
      <c r="I117" s="98"/>
      <c r="J117" s="98"/>
      <c r="K117" s="98"/>
      <c r="L117" s="98"/>
      <c r="M117" s="98">
        <v>300</v>
      </c>
      <c r="N117" s="98"/>
      <c r="O117" s="98">
        <v>157.9</v>
      </c>
      <c r="P117" s="98"/>
      <c r="Q117" s="125"/>
      <c r="R117" s="125"/>
      <c r="S117" s="125"/>
      <c r="T117" s="98"/>
      <c r="U117" s="98"/>
      <c r="V117" s="100"/>
      <c r="W117" s="12">
        <f t="shared" si="1"/>
        <v>802.1</v>
      </c>
    </row>
    <row r="118" spans="1:23" ht="15.75">
      <c r="A118" s="9">
        <v>113</v>
      </c>
      <c r="B118" s="19" t="s">
        <v>140</v>
      </c>
      <c r="C118" s="13">
        <v>975</v>
      </c>
      <c r="D118" s="124"/>
      <c r="E118" s="98"/>
      <c r="F118" s="98"/>
      <c r="G118" s="98"/>
      <c r="H118" s="99">
        <v>704</v>
      </c>
      <c r="I118" s="98"/>
      <c r="J118" s="98"/>
      <c r="K118" s="98"/>
      <c r="L118" s="98"/>
      <c r="M118" s="98">
        <v>300</v>
      </c>
      <c r="N118" s="98">
        <v>1438.7</v>
      </c>
      <c r="O118" s="98"/>
      <c r="P118" s="98"/>
      <c r="Q118" s="125"/>
      <c r="R118" s="125"/>
      <c r="S118" s="125"/>
      <c r="T118" s="98"/>
      <c r="U118" s="98"/>
      <c r="V118" s="100"/>
      <c r="W118" s="12">
        <f t="shared" si="1"/>
        <v>2442.7</v>
      </c>
    </row>
    <row r="119" spans="1:23" ht="15.75">
      <c r="A119" s="9">
        <v>114</v>
      </c>
      <c r="B119" s="19" t="s">
        <v>141</v>
      </c>
      <c r="C119" s="13">
        <v>716</v>
      </c>
      <c r="D119" s="124"/>
      <c r="E119" s="98"/>
      <c r="F119" s="98"/>
      <c r="G119" s="98"/>
      <c r="H119" s="99">
        <v>480</v>
      </c>
      <c r="I119" s="98"/>
      <c r="J119" s="98">
        <v>392</v>
      </c>
      <c r="K119" s="98"/>
      <c r="L119" s="98"/>
      <c r="M119" s="98"/>
      <c r="N119" s="98"/>
      <c r="O119" s="98"/>
      <c r="P119" s="98"/>
      <c r="Q119" s="125"/>
      <c r="R119" s="125"/>
      <c r="S119" s="125"/>
      <c r="T119" s="98"/>
      <c r="U119" s="98"/>
      <c r="V119" s="100"/>
      <c r="W119" s="12">
        <f t="shared" si="1"/>
        <v>872</v>
      </c>
    </row>
    <row r="120" spans="1:23" ht="15.75">
      <c r="A120" s="9">
        <v>115</v>
      </c>
      <c r="B120" s="19" t="s">
        <v>142</v>
      </c>
      <c r="C120" s="13">
        <v>1011</v>
      </c>
      <c r="D120" s="124">
        <v>98</v>
      </c>
      <c r="E120" s="98"/>
      <c r="F120" s="98"/>
      <c r="G120" s="98"/>
      <c r="H120" s="99">
        <v>24.4</v>
      </c>
      <c r="I120" s="98"/>
      <c r="J120" s="98">
        <v>150</v>
      </c>
      <c r="K120" s="98"/>
      <c r="L120" s="98"/>
      <c r="M120" s="98"/>
      <c r="N120" s="98"/>
      <c r="O120" s="98"/>
      <c r="P120" s="98"/>
      <c r="Q120" s="125"/>
      <c r="R120" s="125"/>
      <c r="S120" s="125"/>
      <c r="T120" s="98"/>
      <c r="U120" s="98"/>
      <c r="V120" s="100"/>
      <c r="W120" s="12">
        <f t="shared" si="1"/>
        <v>272.4</v>
      </c>
    </row>
    <row r="121" spans="1:23" ht="15.75">
      <c r="A121" s="9">
        <v>116</v>
      </c>
      <c r="B121" s="19" t="s">
        <v>143</v>
      </c>
      <c r="C121" s="13">
        <v>935</v>
      </c>
      <c r="D121" s="124">
        <v>822.9</v>
      </c>
      <c r="E121" s="98"/>
      <c r="F121" s="98"/>
      <c r="G121" s="98"/>
      <c r="H121" s="99">
        <v>233.9</v>
      </c>
      <c r="I121" s="98"/>
      <c r="J121" s="98"/>
      <c r="K121" s="98"/>
      <c r="L121" s="98"/>
      <c r="M121" s="98"/>
      <c r="N121" s="98"/>
      <c r="O121" s="98"/>
      <c r="P121" s="98"/>
      <c r="Q121" s="125"/>
      <c r="R121" s="125"/>
      <c r="S121" s="125"/>
      <c r="T121" s="98"/>
      <c r="U121" s="98"/>
      <c r="V121" s="100"/>
      <c r="W121" s="12">
        <f t="shared" si="1"/>
        <v>1056.8</v>
      </c>
    </row>
    <row r="122" spans="1:23" ht="15.75">
      <c r="A122" s="9">
        <v>117</v>
      </c>
      <c r="B122" s="19" t="s">
        <v>144</v>
      </c>
      <c r="C122" s="13">
        <v>1118</v>
      </c>
      <c r="D122" s="124"/>
      <c r="E122" s="98"/>
      <c r="F122" s="98"/>
      <c r="G122" s="98"/>
      <c r="H122" s="99">
        <v>630</v>
      </c>
      <c r="I122" s="98"/>
      <c r="J122" s="98"/>
      <c r="K122" s="98"/>
      <c r="L122" s="98"/>
      <c r="M122" s="98">
        <v>160.2</v>
      </c>
      <c r="N122" s="98"/>
      <c r="O122" s="98"/>
      <c r="P122" s="98"/>
      <c r="Q122" s="125"/>
      <c r="R122" s="125"/>
      <c r="S122" s="125"/>
      <c r="T122" s="98"/>
      <c r="U122" s="98"/>
      <c r="V122" s="100"/>
      <c r="W122" s="12">
        <f t="shared" si="1"/>
        <v>790.2</v>
      </c>
    </row>
    <row r="123" spans="1:23" ht="15.75">
      <c r="A123" s="9">
        <v>118</v>
      </c>
      <c r="B123" s="19" t="s">
        <v>145</v>
      </c>
      <c r="C123" s="13">
        <v>508</v>
      </c>
      <c r="D123" s="124">
        <v>256.8</v>
      </c>
      <c r="E123" s="98"/>
      <c r="F123" s="98"/>
      <c r="G123" s="98"/>
      <c r="H123" s="99">
        <v>499.6</v>
      </c>
      <c r="I123" s="98"/>
      <c r="J123" s="98"/>
      <c r="K123" s="98"/>
      <c r="L123" s="98"/>
      <c r="M123" s="98"/>
      <c r="N123" s="98">
        <v>300</v>
      </c>
      <c r="O123" s="98"/>
      <c r="P123" s="98"/>
      <c r="Q123" s="125"/>
      <c r="R123" s="125"/>
      <c r="S123" s="125"/>
      <c r="T123" s="98"/>
      <c r="U123" s="98"/>
      <c r="V123" s="100"/>
      <c r="W123" s="12">
        <f t="shared" si="1"/>
        <v>1056.4</v>
      </c>
    </row>
    <row r="124" spans="1:23" ht="15.75">
      <c r="A124" s="9">
        <v>119</v>
      </c>
      <c r="B124" s="19" t="s">
        <v>146</v>
      </c>
      <c r="C124" s="13">
        <v>726</v>
      </c>
      <c r="D124" s="124">
        <v>65.4</v>
      </c>
      <c r="E124" s="98"/>
      <c r="F124" s="98"/>
      <c r="G124" s="98"/>
      <c r="H124" s="99">
        <v>456.2</v>
      </c>
      <c r="I124" s="98"/>
      <c r="J124" s="98">
        <v>150</v>
      </c>
      <c r="K124" s="98"/>
      <c r="L124" s="98"/>
      <c r="M124" s="98">
        <v>350</v>
      </c>
      <c r="N124" s="98"/>
      <c r="O124" s="98"/>
      <c r="P124" s="98"/>
      <c r="Q124" s="125"/>
      <c r="R124" s="125"/>
      <c r="S124" s="125"/>
      <c r="T124" s="98"/>
      <c r="U124" s="98"/>
      <c r="V124" s="100"/>
      <c r="W124" s="12">
        <f t="shared" si="1"/>
        <v>1021.6</v>
      </c>
    </row>
    <row r="125" spans="1:23" ht="15.75">
      <c r="A125" s="9">
        <v>120</v>
      </c>
      <c r="B125" s="19" t="s">
        <v>147</v>
      </c>
      <c r="C125" s="13">
        <v>983</v>
      </c>
      <c r="D125" s="124">
        <v>666.1</v>
      </c>
      <c r="E125" s="98"/>
      <c r="F125" s="98"/>
      <c r="G125" s="98"/>
      <c r="H125" s="99">
        <v>513.8</v>
      </c>
      <c r="I125" s="98"/>
      <c r="J125" s="98"/>
      <c r="K125" s="98"/>
      <c r="L125" s="98"/>
      <c r="M125" s="98">
        <v>50.2</v>
      </c>
      <c r="N125" s="98">
        <v>276.2</v>
      </c>
      <c r="O125" s="98"/>
      <c r="P125" s="98"/>
      <c r="Q125" s="125"/>
      <c r="R125" s="125"/>
      <c r="S125" s="125"/>
      <c r="T125" s="98"/>
      <c r="U125" s="98"/>
      <c r="V125" s="100"/>
      <c r="W125" s="12">
        <f t="shared" si="1"/>
        <v>1506.3000000000002</v>
      </c>
    </row>
    <row r="126" spans="1:23" ht="15.75">
      <c r="A126" s="9">
        <v>121</v>
      </c>
      <c r="B126" s="19" t="s">
        <v>148</v>
      </c>
      <c r="C126" s="13">
        <v>576</v>
      </c>
      <c r="D126" s="124">
        <v>124.5</v>
      </c>
      <c r="E126" s="98"/>
      <c r="F126" s="98"/>
      <c r="G126" s="98"/>
      <c r="H126" s="99">
        <v>126.9</v>
      </c>
      <c r="I126" s="98"/>
      <c r="J126" s="98"/>
      <c r="K126" s="98"/>
      <c r="L126" s="98"/>
      <c r="M126" s="98"/>
      <c r="N126" s="98">
        <v>337.9</v>
      </c>
      <c r="O126" s="98"/>
      <c r="P126" s="98"/>
      <c r="Q126" s="125"/>
      <c r="R126" s="125"/>
      <c r="S126" s="125"/>
      <c r="T126" s="98"/>
      <c r="U126" s="98"/>
      <c r="V126" s="100"/>
      <c r="W126" s="12">
        <f t="shared" si="1"/>
        <v>589.3</v>
      </c>
    </row>
    <row r="127" spans="1:23" ht="39">
      <c r="A127" s="9">
        <v>122</v>
      </c>
      <c r="B127" s="19" t="s">
        <v>149</v>
      </c>
      <c r="C127" s="13">
        <v>226</v>
      </c>
      <c r="D127" s="124"/>
      <c r="E127" s="98"/>
      <c r="F127" s="98"/>
      <c r="G127" s="98"/>
      <c r="H127" s="99">
        <v>405.7</v>
      </c>
      <c r="I127" s="98"/>
      <c r="J127" s="98"/>
      <c r="K127" s="98"/>
      <c r="L127" s="98"/>
      <c r="M127" s="98"/>
      <c r="N127" s="98"/>
      <c r="O127" s="98"/>
      <c r="P127" s="98"/>
      <c r="Q127" s="125"/>
      <c r="R127" s="125"/>
      <c r="S127" s="125"/>
      <c r="T127" s="98"/>
      <c r="U127" s="98"/>
      <c r="V127" s="100"/>
      <c r="W127" s="12">
        <f t="shared" si="1"/>
        <v>405.7</v>
      </c>
    </row>
    <row r="128" spans="1:23" ht="15.75">
      <c r="A128" s="9">
        <v>123</v>
      </c>
      <c r="B128" s="19" t="s">
        <v>150</v>
      </c>
      <c r="C128" s="13">
        <v>125</v>
      </c>
      <c r="D128" s="124">
        <v>12.6</v>
      </c>
      <c r="E128" s="98"/>
      <c r="F128" s="98"/>
      <c r="G128" s="98"/>
      <c r="H128" s="99"/>
      <c r="I128" s="98"/>
      <c r="J128" s="98"/>
      <c r="K128" s="98"/>
      <c r="L128" s="98"/>
      <c r="M128" s="98"/>
      <c r="N128" s="98">
        <v>129.7</v>
      </c>
      <c r="O128" s="98"/>
      <c r="P128" s="98"/>
      <c r="Q128" s="125"/>
      <c r="R128" s="125"/>
      <c r="S128" s="125"/>
      <c r="T128" s="98"/>
      <c r="U128" s="98"/>
      <c r="V128" s="100"/>
      <c r="W128" s="12">
        <f t="shared" si="1"/>
        <v>142.29999999999998</v>
      </c>
    </row>
    <row r="129" spans="1:23" ht="15.75">
      <c r="A129" s="9">
        <v>124</v>
      </c>
      <c r="B129" s="23" t="s">
        <v>151</v>
      </c>
      <c r="C129" s="24">
        <v>930</v>
      </c>
      <c r="D129" s="87">
        <v>300</v>
      </c>
      <c r="E129" s="87"/>
      <c r="F129" s="87"/>
      <c r="G129" s="87">
        <v>50</v>
      </c>
      <c r="H129" s="126"/>
      <c r="I129" s="87"/>
      <c r="J129" s="87"/>
      <c r="K129" s="87"/>
      <c r="L129" s="87"/>
      <c r="M129" s="87"/>
      <c r="N129" s="87"/>
      <c r="O129" s="87"/>
      <c r="P129" s="87"/>
      <c r="Q129" s="88"/>
      <c r="R129" s="88"/>
      <c r="S129" s="88"/>
      <c r="T129" s="87"/>
      <c r="U129" s="87"/>
      <c r="V129" s="89"/>
      <c r="W129" s="12">
        <f t="shared" si="1"/>
        <v>350</v>
      </c>
    </row>
    <row r="130" spans="1:23" ht="15.75">
      <c r="A130" s="9">
        <v>125</v>
      </c>
      <c r="B130" s="23" t="s">
        <v>152</v>
      </c>
      <c r="C130" s="24">
        <v>773</v>
      </c>
      <c r="D130" s="87">
        <v>318</v>
      </c>
      <c r="E130" s="87">
        <v>45</v>
      </c>
      <c r="F130" s="87"/>
      <c r="G130" s="87"/>
      <c r="H130" s="126">
        <v>37</v>
      </c>
      <c r="I130" s="87"/>
      <c r="J130" s="87">
        <v>100</v>
      </c>
      <c r="K130" s="87"/>
      <c r="L130" s="87"/>
      <c r="M130" s="87"/>
      <c r="N130" s="87">
        <v>300</v>
      </c>
      <c r="O130" s="87"/>
      <c r="P130" s="87"/>
      <c r="Q130" s="88"/>
      <c r="R130" s="88"/>
      <c r="S130" s="88"/>
      <c r="T130" s="87"/>
      <c r="U130" s="87"/>
      <c r="V130" s="89"/>
      <c r="W130" s="12">
        <f t="shared" si="1"/>
        <v>800</v>
      </c>
    </row>
    <row r="131" spans="1:23" ht="15.75">
      <c r="A131" s="9">
        <v>126</v>
      </c>
      <c r="B131" s="23" t="s">
        <v>153</v>
      </c>
      <c r="C131" s="24">
        <v>612</v>
      </c>
      <c r="D131" s="87">
        <v>244</v>
      </c>
      <c r="E131" s="87"/>
      <c r="F131" s="87"/>
      <c r="G131" s="87"/>
      <c r="H131" s="126">
        <v>145</v>
      </c>
      <c r="I131" s="87"/>
      <c r="J131" s="87"/>
      <c r="K131" s="87"/>
      <c r="L131" s="87"/>
      <c r="M131" s="87"/>
      <c r="N131" s="87"/>
      <c r="O131" s="87"/>
      <c r="P131" s="87"/>
      <c r="Q131" s="88"/>
      <c r="R131" s="88"/>
      <c r="S131" s="88"/>
      <c r="T131" s="87"/>
      <c r="U131" s="87"/>
      <c r="V131" s="89"/>
      <c r="W131" s="12">
        <f t="shared" si="1"/>
        <v>389</v>
      </c>
    </row>
    <row r="132" spans="1:23" ht="15.75">
      <c r="A132" s="9">
        <v>127</v>
      </c>
      <c r="B132" s="23" t="s">
        <v>154</v>
      </c>
      <c r="C132" s="24">
        <v>734</v>
      </c>
      <c r="D132" s="87">
        <v>349.4</v>
      </c>
      <c r="E132" s="87"/>
      <c r="F132" s="87">
        <v>41</v>
      </c>
      <c r="G132" s="87"/>
      <c r="H132" s="126">
        <v>111.1</v>
      </c>
      <c r="I132" s="87"/>
      <c r="J132" s="87"/>
      <c r="K132" s="87"/>
      <c r="L132" s="87"/>
      <c r="M132" s="87"/>
      <c r="N132" s="87">
        <v>300</v>
      </c>
      <c r="O132" s="87"/>
      <c r="P132" s="87"/>
      <c r="Q132" s="87"/>
      <c r="R132" s="87"/>
      <c r="S132" s="87"/>
      <c r="T132" s="87"/>
      <c r="U132" s="87"/>
      <c r="V132" s="89"/>
      <c r="W132" s="12">
        <f t="shared" si="1"/>
        <v>801.5</v>
      </c>
    </row>
    <row r="133" spans="1:23" ht="15.75">
      <c r="A133" s="9">
        <v>128</v>
      </c>
      <c r="B133" s="18" t="s">
        <v>155</v>
      </c>
      <c r="C133" s="24">
        <v>396</v>
      </c>
      <c r="D133" s="87"/>
      <c r="E133" s="87">
        <v>99.99</v>
      </c>
      <c r="F133" s="87"/>
      <c r="G133" s="87">
        <v>99.99</v>
      </c>
      <c r="H133" s="126">
        <v>100</v>
      </c>
      <c r="I133" s="87"/>
      <c r="J133" s="87"/>
      <c r="K133" s="87"/>
      <c r="L133" s="87"/>
      <c r="M133" s="87"/>
      <c r="N133" s="87"/>
      <c r="O133" s="87"/>
      <c r="P133" s="87"/>
      <c r="Q133" s="88"/>
      <c r="R133" s="88">
        <v>25.5</v>
      </c>
      <c r="S133" s="88">
        <v>4.5</v>
      </c>
      <c r="T133" s="87"/>
      <c r="U133" s="87"/>
      <c r="V133" s="89"/>
      <c r="W133" s="12">
        <f t="shared" si="1"/>
        <v>329.98</v>
      </c>
    </row>
    <row r="134" spans="1:23" ht="15.75">
      <c r="A134" s="9">
        <v>129</v>
      </c>
      <c r="B134" s="23" t="s">
        <v>156</v>
      </c>
      <c r="C134" s="24">
        <v>848</v>
      </c>
      <c r="D134" s="87">
        <v>780</v>
      </c>
      <c r="E134" s="87"/>
      <c r="F134" s="87"/>
      <c r="G134" s="87"/>
      <c r="H134" s="126">
        <v>220</v>
      </c>
      <c r="I134" s="87"/>
      <c r="J134" s="87">
        <v>200</v>
      </c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9"/>
      <c r="W134" s="12">
        <f t="shared" si="1"/>
        <v>1200</v>
      </c>
    </row>
    <row r="135" spans="1:23" ht="15.75">
      <c r="A135" s="9">
        <v>130</v>
      </c>
      <c r="B135" s="23" t="s">
        <v>157</v>
      </c>
      <c r="C135" s="24">
        <v>368</v>
      </c>
      <c r="D135" s="87">
        <v>95.3</v>
      </c>
      <c r="E135" s="87"/>
      <c r="F135" s="87">
        <v>25.3</v>
      </c>
      <c r="G135" s="87">
        <v>11</v>
      </c>
      <c r="H135" s="126"/>
      <c r="I135" s="87">
        <v>19</v>
      </c>
      <c r="J135" s="87"/>
      <c r="K135" s="87"/>
      <c r="L135" s="87"/>
      <c r="M135" s="87"/>
      <c r="N135" s="87"/>
      <c r="O135" s="87"/>
      <c r="P135" s="87"/>
      <c r="Q135" s="88"/>
      <c r="R135" s="88"/>
      <c r="S135" s="88"/>
      <c r="T135" s="87"/>
      <c r="U135" s="87"/>
      <c r="V135" s="89"/>
      <c r="W135" s="12">
        <f aca="true" t="shared" si="2" ref="W135:W144">SUM(D135:V135)</f>
        <v>150.6</v>
      </c>
    </row>
    <row r="136" spans="1:23" ht="15.75">
      <c r="A136" s="9">
        <v>131</v>
      </c>
      <c r="B136" s="23" t="s">
        <v>158</v>
      </c>
      <c r="C136" s="24">
        <v>199</v>
      </c>
      <c r="D136" s="87">
        <v>100</v>
      </c>
      <c r="E136" s="87"/>
      <c r="F136" s="87">
        <v>30</v>
      </c>
      <c r="G136" s="87"/>
      <c r="H136" s="126"/>
      <c r="I136" s="87"/>
      <c r="J136" s="87"/>
      <c r="K136" s="87"/>
      <c r="L136" s="87"/>
      <c r="M136" s="87"/>
      <c r="N136" s="87"/>
      <c r="O136" s="87"/>
      <c r="P136" s="87"/>
      <c r="Q136" s="88"/>
      <c r="R136" s="88"/>
      <c r="S136" s="88"/>
      <c r="T136" s="87"/>
      <c r="U136" s="87"/>
      <c r="V136" s="89"/>
      <c r="W136" s="12">
        <f t="shared" si="2"/>
        <v>130</v>
      </c>
    </row>
    <row r="137" spans="1:23" ht="15.75">
      <c r="A137" s="9">
        <v>132</v>
      </c>
      <c r="B137" s="23" t="s">
        <v>159</v>
      </c>
      <c r="C137" s="24">
        <v>284</v>
      </c>
      <c r="D137" s="87"/>
      <c r="E137" s="87"/>
      <c r="F137" s="87"/>
      <c r="G137" s="87"/>
      <c r="H137" s="126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9"/>
      <c r="W137" s="12">
        <f t="shared" si="2"/>
        <v>0</v>
      </c>
    </row>
    <row r="138" spans="1:23" ht="15.75">
      <c r="A138" s="9">
        <v>133</v>
      </c>
      <c r="B138" s="23" t="s">
        <v>160</v>
      </c>
      <c r="C138" s="24">
        <v>783</v>
      </c>
      <c r="D138" s="87">
        <v>100</v>
      </c>
      <c r="E138" s="87"/>
      <c r="F138" s="87"/>
      <c r="G138" s="87"/>
      <c r="H138" s="126">
        <v>449</v>
      </c>
      <c r="I138" s="87"/>
      <c r="J138" s="87"/>
      <c r="K138" s="87"/>
      <c r="L138" s="87"/>
      <c r="M138" s="87"/>
      <c r="N138" s="87">
        <v>300</v>
      </c>
      <c r="O138" s="87"/>
      <c r="P138" s="87"/>
      <c r="Q138" s="87"/>
      <c r="R138" s="87"/>
      <c r="S138" s="87"/>
      <c r="T138" s="87"/>
      <c r="U138" s="87"/>
      <c r="V138" s="89"/>
      <c r="W138" s="12">
        <f t="shared" si="2"/>
        <v>849</v>
      </c>
    </row>
    <row r="139" spans="1:23" ht="15.75">
      <c r="A139" s="9">
        <v>134</v>
      </c>
      <c r="B139" s="23" t="s">
        <v>161</v>
      </c>
      <c r="C139" s="24">
        <v>1148</v>
      </c>
      <c r="D139" s="87">
        <v>696</v>
      </c>
      <c r="E139" s="87">
        <v>370.5</v>
      </c>
      <c r="F139" s="87"/>
      <c r="G139" s="87"/>
      <c r="H139" s="126">
        <v>100</v>
      </c>
      <c r="I139" s="87"/>
      <c r="J139" s="87"/>
      <c r="K139" s="87"/>
      <c r="L139" s="87"/>
      <c r="M139" s="87">
        <v>126.8</v>
      </c>
      <c r="N139" s="87">
        <v>206.7</v>
      </c>
      <c r="O139" s="87"/>
      <c r="P139" s="87"/>
      <c r="Q139" s="88"/>
      <c r="R139" s="88"/>
      <c r="S139" s="88"/>
      <c r="T139" s="87"/>
      <c r="U139" s="87"/>
      <c r="V139" s="89"/>
      <c r="W139" s="12">
        <f t="shared" si="2"/>
        <v>1500</v>
      </c>
    </row>
    <row r="140" spans="1:23" ht="15.75">
      <c r="A140" s="9">
        <v>135</v>
      </c>
      <c r="B140" s="23" t="s">
        <v>162</v>
      </c>
      <c r="C140" s="24">
        <v>1301</v>
      </c>
      <c r="D140" s="87">
        <v>410</v>
      </c>
      <c r="E140" s="87">
        <v>63</v>
      </c>
      <c r="F140" s="87"/>
      <c r="G140" s="87">
        <v>35</v>
      </c>
      <c r="H140" s="126">
        <v>430</v>
      </c>
      <c r="I140" s="87">
        <v>18</v>
      </c>
      <c r="J140" s="87"/>
      <c r="K140" s="87"/>
      <c r="L140" s="87"/>
      <c r="M140" s="87">
        <v>10</v>
      </c>
      <c r="N140" s="87">
        <v>300</v>
      </c>
      <c r="O140" s="87"/>
      <c r="P140" s="87"/>
      <c r="Q140" s="88"/>
      <c r="R140" s="88"/>
      <c r="S140" s="88"/>
      <c r="T140" s="87"/>
      <c r="U140" s="87"/>
      <c r="V140" s="89"/>
      <c r="W140" s="12">
        <f t="shared" si="2"/>
        <v>1266</v>
      </c>
    </row>
    <row r="141" spans="1:23" ht="15.75">
      <c r="A141" s="9">
        <v>136</v>
      </c>
      <c r="B141" s="23" t="s">
        <v>163</v>
      </c>
      <c r="C141" s="24">
        <v>1016</v>
      </c>
      <c r="D141" s="87"/>
      <c r="E141" s="87"/>
      <c r="F141" s="87"/>
      <c r="G141" s="87"/>
      <c r="H141" s="126">
        <v>600</v>
      </c>
      <c r="I141" s="87"/>
      <c r="J141" s="87">
        <v>150</v>
      </c>
      <c r="K141" s="87"/>
      <c r="L141" s="87"/>
      <c r="M141" s="87"/>
      <c r="N141" s="87">
        <v>300</v>
      </c>
      <c r="O141" s="87"/>
      <c r="P141" s="87"/>
      <c r="Q141" s="88"/>
      <c r="R141" s="88"/>
      <c r="S141" s="88"/>
      <c r="T141" s="87"/>
      <c r="U141" s="87"/>
      <c r="V141" s="89"/>
      <c r="W141" s="12">
        <f t="shared" si="2"/>
        <v>1050</v>
      </c>
    </row>
    <row r="142" spans="1:23" ht="15.75">
      <c r="A142" s="9">
        <v>137</v>
      </c>
      <c r="B142" s="23" t="s">
        <v>164</v>
      </c>
      <c r="C142" s="24">
        <v>558</v>
      </c>
      <c r="D142" s="87"/>
      <c r="E142" s="87">
        <v>62.2</v>
      </c>
      <c r="F142" s="87"/>
      <c r="G142" s="87"/>
      <c r="H142" s="126"/>
      <c r="I142" s="87"/>
      <c r="J142" s="87"/>
      <c r="K142" s="87">
        <v>49.5</v>
      </c>
      <c r="L142" s="87"/>
      <c r="M142" s="87"/>
      <c r="N142" s="87"/>
      <c r="O142" s="87"/>
      <c r="P142" s="87"/>
      <c r="Q142" s="88"/>
      <c r="R142" s="88"/>
      <c r="S142" s="88"/>
      <c r="T142" s="87"/>
      <c r="U142" s="87"/>
      <c r="V142" s="89"/>
      <c r="W142" s="12">
        <f t="shared" si="2"/>
        <v>111.7</v>
      </c>
    </row>
    <row r="143" spans="1:23" ht="18" customHeight="1">
      <c r="A143" s="9">
        <v>138</v>
      </c>
      <c r="B143" s="18" t="s">
        <v>165</v>
      </c>
      <c r="C143" s="25">
        <v>1008</v>
      </c>
      <c r="D143" s="83"/>
      <c r="E143" s="83"/>
      <c r="F143" s="83"/>
      <c r="G143" s="83"/>
      <c r="H143" s="127">
        <v>297.6</v>
      </c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6"/>
      <c r="W143" s="12">
        <f t="shared" si="2"/>
        <v>297.6</v>
      </c>
    </row>
    <row r="144" spans="1:23" ht="15.75">
      <c r="A144" s="9">
        <v>139</v>
      </c>
      <c r="B144" s="18" t="s">
        <v>166</v>
      </c>
      <c r="C144" s="25">
        <v>507</v>
      </c>
      <c r="D144" s="83"/>
      <c r="E144" s="83"/>
      <c r="F144" s="83"/>
      <c r="G144" s="83"/>
      <c r="H144" s="127"/>
      <c r="I144" s="83"/>
      <c r="J144" s="83">
        <v>100</v>
      </c>
      <c r="K144" s="83"/>
      <c r="L144" s="83"/>
      <c r="M144" s="83">
        <v>99.9</v>
      </c>
      <c r="N144" s="83"/>
      <c r="O144" s="83"/>
      <c r="P144" s="83"/>
      <c r="Q144" s="83"/>
      <c r="R144" s="83"/>
      <c r="S144" s="83"/>
      <c r="T144" s="83"/>
      <c r="U144" s="83"/>
      <c r="V144" s="86"/>
      <c r="W144" s="12">
        <f t="shared" si="2"/>
        <v>199.9</v>
      </c>
    </row>
    <row r="145" spans="1:23" ht="15.75">
      <c r="A145" s="130" t="s">
        <v>14</v>
      </c>
      <c r="B145" s="131"/>
      <c r="C145" s="26">
        <f>SUM(C6:C144)</f>
        <v>108083</v>
      </c>
      <c r="D145" s="12">
        <f>SUM(D6:D144)</f>
        <v>23799.800000000003</v>
      </c>
      <c r="E145" s="12">
        <f aca="true" t="shared" si="3" ref="E145:V145">SUM(E6:E144)</f>
        <v>4742.69</v>
      </c>
      <c r="F145" s="12">
        <f t="shared" si="3"/>
        <v>607.9</v>
      </c>
      <c r="G145" s="12">
        <f t="shared" si="3"/>
        <v>1534.49</v>
      </c>
      <c r="H145" s="12">
        <f t="shared" si="3"/>
        <v>27806.199999999997</v>
      </c>
      <c r="I145" s="12">
        <f t="shared" si="3"/>
        <v>239</v>
      </c>
      <c r="J145" s="12">
        <f t="shared" si="3"/>
        <v>5646</v>
      </c>
      <c r="K145" s="12">
        <f t="shared" si="3"/>
        <v>3777.3999999999996</v>
      </c>
      <c r="L145" s="12">
        <f t="shared" si="3"/>
        <v>0</v>
      </c>
      <c r="M145" s="12">
        <f t="shared" si="3"/>
        <v>17010.700000000004</v>
      </c>
      <c r="N145" s="12">
        <f t="shared" si="3"/>
        <v>25084.600000000002</v>
      </c>
      <c r="O145" s="12">
        <f t="shared" si="3"/>
        <v>551.9</v>
      </c>
      <c r="P145" s="12">
        <f t="shared" si="3"/>
        <v>13.8</v>
      </c>
      <c r="Q145" s="12">
        <f t="shared" si="3"/>
        <v>20</v>
      </c>
      <c r="R145" s="12">
        <f t="shared" si="3"/>
        <v>635.8</v>
      </c>
      <c r="S145" s="12">
        <f t="shared" si="3"/>
        <v>124.5</v>
      </c>
      <c r="T145" s="12">
        <f t="shared" si="3"/>
        <v>1783.5</v>
      </c>
      <c r="U145" s="12">
        <f t="shared" si="3"/>
        <v>0</v>
      </c>
      <c r="V145" s="12">
        <f t="shared" si="3"/>
        <v>0</v>
      </c>
      <c r="W145" s="12">
        <f>SUM(W6:W144)</f>
        <v>113378.28000000007</v>
      </c>
    </row>
    <row r="146" spans="1:10" ht="21.75" customHeight="1">
      <c r="A146" s="132" t="s">
        <v>167</v>
      </c>
      <c r="B146" s="132"/>
      <c r="C146" s="132"/>
      <c r="D146" s="132"/>
      <c r="E146" s="132"/>
      <c r="F146" s="132"/>
      <c r="G146" s="132"/>
      <c r="H146" s="132"/>
      <c r="I146" s="132"/>
      <c r="J146" s="132"/>
    </row>
    <row r="148" ht="15.75">
      <c r="B148" s="27" t="s">
        <v>168</v>
      </c>
    </row>
    <row r="149" ht="15.75">
      <c r="B149" s="27" t="s">
        <v>169</v>
      </c>
    </row>
    <row r="150" ht="15.75">
      <c r="B150" s="29" t="s">
        <v>170</v>
      </c>
    </row>
  </sheetData>
  <mergeCells count="18">
    <mergeCell ref="P4:P5"/>
    <mergeCell ref="A1:K1"/>
    <mergeCell ref="A2:B2"/>
    <mergeCell ref="A3:B3"/>
    <mergeCell ref="A4:A5"/>
    <mergeCell ref="B4:B5"/>
    <mergeCell ref="C4:C5"/>
    <mergeCell ref="D4:K4"/>
    <mergeCell ref="W4:W5"/>
    <mergeCell ref="A145:B145"/>
    <mergeCell ref="A146:J146"/>
    <mergeCell ref="Q4:S4"/>
    <mergeCell ref="T4:T5"/>
    <mergeCell ref="U4:U5"/>
    <mergeCell ref="V4:V5"/>
    <mergeCell ref="L4:L5"/>
    <mergeCell ref="M4:M5"/>
    <mergeCell ref="N4:O4"/>
  </mergeCells>
  <hyperlinks>
    <hyperlink ref="B150" r:id="rId1" display="gorono_finans@mail.ru"/>
  </hyperlinks>
  <printOptions/>
  <pageMargins left="0.16" right="0.16" top="0.22" bottom="0.15" header="0.5" footer="0.5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1"/>
  <sheetViews>
    <sheetView zoomScale="75" zoomScaleNormal="75" workbookViewId="0" topLeftCell="E124">
      <selection activeCell="W16" sqref="W16"/>
    </sheetView>
  </sheetViews>
  <sheetFormatPr defaultColWidth="9.140625" defaultRowHeight="12.75"/>
  <cols>
    <col min="1" max="1" width="5.57421875" style="8" customWidth="1"/>
    <col min="2" max="2" width="29.140625" style="4" customWidth="1"/>
    <col min="3" max="3" width="18.00390625" style="8" customWidth="1"/>
    <col min="4" max="4" width="11.00390625" style="4" customWidth="1"/>
    <col min="5" max="5" width="9.421875" style="4" customWidth="1"/>
    <col min="6" max="6" width="11.28125" style="4" customWidth="1"/>
    <col min="7" max="7" width="10.8515625" style="4" customWidth="1"/>
    <col min="8" max="8" width="9.7109375" style="4" customWidth="1"/>
    <col min="9" max="9" width="14.00390625" style="4" customWidth="1"/>
    <col min="10" max="10" width="11.00390625" style="4" customWidth="1"/>
    <col min="11" max="11" width="15.28125" style="4" customWidth="1"/>
    <col min="12" max="12" width="14.57421875" style="4" customWidth="1"/>
    <col min="13" max="13" width="12.57421875" style="4" customWidth="1"/>
    <col min="14" max="14" width="20.57421875" style="4" customWidth="1"/>
    <col min="15" max="16" width="15.57421875" style="4" customWidth="1"/>
    <col min="17" max="17" width="13.00390625" style="4" customWidth="1"/>
    <col min="18" max="18" width="14.421875" style="4" customWidth="1"/>
    <col min="19" max="19" width="14.7109375" style="4" customWidth="1"/>
    <col min="20" max="20" width="19.57421875" style="4" customWidth="1"/>
    <col min="21" max="21" width="13.421875" style="4" customWidth="1"/>
    <col min="22" max="22" width="17.7109375" style="4" customWidth="1"/>
    <col min="23" max="16384" width="9.140625" style="4" customWidth="1"/>
  </cols>
  <sheetData>
    <row r="1" spans="1:22" ht="33.75" customHeight="1">
      <c r="A1" s="140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0"/>
      <c r="M1" s="30"/>
      <c r="N1" s="30"/>
      <c r="O1" s="30"/>
      <c r="V1" s="3"/>
    </row>
    <row r="2" spans="1:15" ht="12.75" customHeight="1">
      <c r="A2" s="96" t="s">
        <v>358</v>
      </c>
      <c r="B2" s="96"/>
      <c r="C2" s="31"/>
      <c r="D2" s="1"/>
      <c r="E2" s="1"/>
      <c r="F2" s="1"/>
      <c r="G2" s="1"/>
      <c r="H2" s="1"/>
      <c r="I2" s="1"/>
      <c r="J2" s="1"/>
      <c r="K2" s="1"/>
      <c r="L2" s="30"/>
      <c r="M2" s="30"/>
      <c r="N2" s="30"/>
      <c r="O2" s="30"/>
    </row>
    <row r="3" spans="1:3" ht="17.25" customHeight="1">
      <c r="A3" s="142" t="s">
        <v>1</v>
      </c>
      <c r="B3" s="142"/>
      <c r="C3" s="32"/>
    </row>
    <row r="4" spans="1:23" ht="62.25" customHeight="1">
      <c r="A4" s="153" t="s">
        <v>2</v>
      </c>
      <c r="B4" s="94" t="s">
        <v>3</v>
      </c>
      <c r="C4" s="157" t="s">
        <v>4</v>
      </c>
      <c r="D4" s="159" t="s">
        <v>5</v>
      </c>
      <c r="E4" s="159"/>
      <c r="F4" s="159"/>
      <c r="G4" s="159"/>
      <c r="H4" s="159"/>
      <c r="I4" s="159"/>
      <c r="J4" s="159"/>
      <c r="K4" s="159"/>
      <c r="L4" s="153" t="s">
        <v>172</v>
      </c>
      <c r="M4" s="153" t="s">
        <v>173</v>
      </c>
      <c r="N4" s="150" t="s">
        <v>8</v>
      </c>
      <c r="O4" s="152"/>
      <c r="P4" s="153" t="s">
        <v>174</v>
      </c>
      <c r="Q4" s="150" t="s">
        <v>10</v>
      </c>
      <c r="R4" s="151"/>
      <c r="S4" s="152"/>
      <c r="T4" s="153" t="s">
        <v>175</v>
      </c>
      <c r="U4" s="153" t="s">
        <v>176</v>
      </c>
      <c r="V4" s="155" t="s">
        <v>177</v>
      </c>
      <c r="W4" s="128" t="s">
        <v>14</v>
      </c>
    </row>
    <row r="5" spans="1:23" ht="106.5" customHeight="1">
      <c r="A5" s="97"/>
      <c r="B5" s="156"/>
      <c r="C5" s="158"/>
      <c r="D5" s="33" t="s">
        <v>178</v>
      </c>
      <c r="E5" s="33" t="s">
        <v>179</v>
      </c>
      <c r="F5" s="33" t="s">
        <v>180</v>
      </c>
      <c r="G5" s="33" t="s">
        <v>18</v>
      </c>
      <c r="H5" s="33" t="s">
        <v>181</v>
      </c>
      <c r="I5" s="33" t="s">
        <v>182</v>
      </c>
      <c r="J5" s="33" t="s">
        <v>21</v>
      </c>
      <c r="K5" s="33" t="s">
        <v>183</v>
      </c>
      <c r="L5" s="154"/>
      <c r="M5" s="154"/>
      <c r="N5" s="33" t="s">
        <v>184</v>
      </c>
      <c r="O5" s="33" t="s">
        <v>24</v>
      </c>
      <c r="P5" s="154"/>
      <c r="Q5" s="33" t="s">
        <v>25</v>
      </c>
      <c r="R5" s="33" t="s">
        <v>185</v>
      </c>
      <c r="S5" s="33" t="s">
        <v>186</v>
      </c>
      <c r="T5" s="154"/>
      <c r="U5" s="154"/>
      <c r="V5" s="95"/>
      <c r="W5" s="129"/>
    </row>
    <row r="6" spans="1:23" ht="15.75">
      <c r="A6" s="9">
        <v>1</v>
      </c>
      <c r="B6" s="34" t="s">
        <v>28</v>
      </c>
      <c r="C6" s="11">
        <v>961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35"/>
      <c r="U6" s="35"/>
      <c r="V6" s="37"/>
      <c r="W6" s="38">
        <f>SUM(D6:V6)</f>
        <v>0</v>
      </c>
    </row>
    <row r="7" spans="1:23" ht="15.75">
      <c r="A7" s="9">
        <v>2</v>
      </c>
      <c r="B7" s="34" t="s">
        <v>29</v>
      </c>
      <c r="C7" s="13">
        <v>741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6"/>
      <c r="S7" s="36"/>
      <c r="T7" s="35"/>
      <c r="U7" s="35"/>
      <c r="V7" s="37"/>
      <c r="W7" s="38">
        <f aca="true" t="shared" si="0" ref="W7:W70">SUM(D7:V7)</f>
        <v>0</v>
      </c>
    </row>
    <row r="8" spans="1:23" ht="15.75">
      <c r="A8" s="9">
        <v>3</v>
      </c>
      <c r="B8" s="34" t="s">
        <v>30</v>
      </c>
      <c r="C8" s="13">
        <v>1003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6"/>
      <c r="S8" s="36"/>
      <c r="T8" s="35"/>
      <c r="U8" s="35"/>
      <c r="V8" s="37"/>
      <c r="W8" s="38">
        <f t="shared" si="0"/>
        <v>0</v>
      </c>
    </row>
    <row r="9" spans="1:23" ht="15.75">
      <c r="A9" s="9">
        <v>4</v>
      </c>
      <c r="B9" s="34" t="s">
        <v>31</v>
      </c>
      <c r="C9" s="13">
        <v>958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6"/>
      <c r="S9" s="36"/>
      <c r="T9" s="35"/>
      <c r="U9" s="35"/>
      <c r="V9" s="37"/>
      <c r="W9" s="38">
        <f t="shared" si="0"/>
        <v>0</v>
      </c>
    </row>
    <row r="10" spans="1:23" ht="15.75">
      <c r="A10" s="9">
        <v>5</v>
      </c>
      <c r="B10" s="34" t="s">
        <v>32</v>
      </c>
      <c r="C10" s="13">
        <v>1033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7"/>
      <c r="W10" s="38">
        <f t="shared" si="0"/>
        <v>0</v>
      </c>
    </row>
    <row r="11" spans="1:23" ht="15.75">
      <c r="A11" s="9">
        <v>6</v>
      </c>
      <c r="B11" s="34" t="s">
        <v>33</v>
      </c>
      <c r="C11" s="13">
        <v>752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6"/>
      <c r="S11" s="36"/>
      <c r="T11" s="35"/>
      <c r="U11" s="35"/>
      <c r="V11" s="37"/>
      <c r="W11" s="38">
        <f t="shared" si="0"/>
        <v>0</v>
      </c>
    </row>
    <row r="12" spans="1:23" ht="15.75">
      <c r="A12" s="9">
        <v>7</v>
      </c>
      <c r="B12" s="34" t="s">
        <v>34</v>
      </c>
      <c r="C12" s="13">
        <f>419+481</f>
        <v>900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6"/>
      <c r="S12" s="36"/>
      <c r="T12" s="35"/>
      <c r="U12" s="35"/>
      <c r="V12" s="37"/>
      <c r="W12" s="38">
        <f t="shared" si="0"/>
        <v>0</v>
      </c>
    </row>
    <row r="13" spans="1:23" ht="15.75">
      <c r="A13" s="9">
        <v>8</v>
      </c>
      <c r="B13" s="34" t="s">
        <v>35</v>
      </c>
      <c r="C13" s="13">
        <v>839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6"/>
      <c r="S13" s="36"/>
      <c r="T13" s="35"/>
      <c r="U13" s="35"/>
      <c r="V13" s="37"/>
      <c r="W13" s="38">
        <f t="shared" si="0"/>
        <v>0</v>
      </c>
    </row>
    <row r="14" spans="1:23" ht="15.75">
      <c r="A14" s="9">
        <v>9</v>
      </c>
      <c r="B14" s="34" t="s">
        <v>36</v>
      </c>
      <c r="C14" s="13">
        <v>1076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36"/>
      <c r="T14" s="35"/>
      <c r="U14" s="35"/>
      <c r="V14" s="37"/>
      <c r="W14" s="38">
        <f t="shared" si="0"/>
        <v>0</v>
      </c>
    </row>
    <row r="15" spans="1:23" ht="15.75">
      <c r="A15" s="9">
        <v>10</v>
      </c>
      <c r="B15" s="34" t="s">
        <v>37</v>
      </c>
      <c r="C15" s="13">
        <v>1508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v>549</v>
      </c>
      <c r="O15" s="35"/>
      <c r="P15" s="35"/>
      <c r="Q15" s="36"/>
      <c r="R15" s="36"/>
      <c r="S15" s="36"/>
      <c r="T15" s="35"/>
      <c r="U15" s="35"/>
      <c r="V15" s="37"/>
      <c r="W15" s="38">
        <f t="shared" si="0"/>
        <v>549</v>
      </c>
    </row>
    <row r="16" spans="1:23" ht="15.75">
      <c r="A16" s="9">
        <v>11</v>
      </c>
      <c r="B16" s="34" t="s">
        <v>38</v>
      </c>
      <c r="C16" s="13">
        <v>630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v>345.7</v>
      </c>
      <c r="O16" s="35"/>
      <c r="P16" s="35"/>
      <c r="Q16" s="36"/>
      <c r="R16" s="36"/>
      <c r="S16" s="36"/>
      <c r="T16" s="35"/>
      <c r="U16" s="35"/>
      <c r="V16" s="37"/>
      <c r="W16" s="38">
        <f t="shared" si="0"/>
        <v>345.7</v>
      </c>
    </row>
    <row r="17" spans="1:23" ht="15.75">
      <c r="A17" s="9">
        <v>12</v>
      </c>
      <c r="B17" s="34" t="s">
        <v>39</v>
      </c>
      <c r="C17" s="13">
        <v>754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6"/>
      <c r="T17" s="35"/>
      <c r="U17" s="35"/>
      <c r="V17" s="37"/>
      <c r="W17" s="38">
        <f t="shared" si="0"/>
        <v>0</v>
      </c>
    </row>
    <row r="18" spans="1:23" ht="15.75">
      <c r="A18" s="9">
        <v>13</v>
      </c>
      <c r="B18" s="34" t="s">
        <v>40</v>
      </c>
      <c r="C18" s="13"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6"/>
      <c r="S18" s="36"/>
      <c r="T18" s="35"/>
      <c r="U18" s="35"/>
      <c r="V18" s="37"/>
      <c r="W18" s="38">
        <f t="shared" si="0"/>
        <v>0</v>
      </c>
    </row>
    <row r="19" spans="1:23" ht="15.75">
      <c r="A19" s="9">
        <v>14</v>
      </c>
      <c r="B19" s="34" t="s">
        <v>41</v>
      </c>
      <c r="C19" s="13">
        <v>961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6"/>
      <c r="S19" s="36"/>
      <c r="T19" s="35"/>
      <c r="U19" s="35"/>
      <c r="V19" s="37"/>
      <c r="W19" s="38">
        <f t="shared" si="0"/>
        <v>0</v>
      </c>
    </row>
    <row r="20" spans="1:23" ht="15.75">
      <c r="A20" s="9">
        <v>15</v>
      </c>
      <c r="B20" s="39" t="s">
        <v>42</v>
      </c>
      <c r="C20" s="13">
        <v>41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6"/>
      <c r="S20" s="36"/>
      <c r="T20" s="35"/>
      <c r="U20" s="35"/>
      <c r="V20" s="37"/>
      <c r="W20" s="38">
        <f t="shared" si="0"/>
        <v>0</v>
      </c>
    </row>
    <row r="21" spans="1:23" ht="15.75">
      <c r="A21" s="9">
        <v>16</v>
      </c>
      <c r="B21" s="34" t="s">
        <v>43</v>
      </c>
      <c r="C21" s="13">
        <v>1209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6"/>
      <c r="S21" s="36"/>
      <c r="T21" s="35"/>
      <c r="U21" s="35"/>
      <c r="V21" s="37"/>
      <c r="W21" s="38">
        <f t="shared" si="0"/>
        <v>0</v>
      </c>
    </row>
    <row r="22" spans="1:23" ht="15.75">
      <c r="A22" s="9">
        <v>17</v>
      </c>
      <c r="B22" s="34" t="s">
        <v>44</v>
      </c>
      <c r="C22" s="13">
        <v>556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6"/>
      <c r="S22" s="36"/>
      <c r="T22" s="35"/>
      <c r="U22" s="35"/>
      <c r="V22" s="37"/>
      <c r="W22" s="38">
        <f t="shared" si="0"/>
        <v>0</v>
      </c>
    </row>
    <row r="23" spans="1:23" ht="15.75">
      <c r="A23" s="9">
        <v>18</v>
      </c>
      <c r="B23" s="34" t="s">
        <v>45</v>
      </c>
      <c r="C23" s="15">
        <v>813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36"/>
      <c r="S23" s="36"/>
      <c r="T23" s="35"/>
      <c r="U23" s="35"/>
      <c r="V23" s="37"/>
      <c r="W23" s="38">
        <f t="shared" si="0"/>
        <v>0</v>
      </c>
    </row>
    <row r="24" spans="1:23" ht="15.75">
      <c r="A24" s="9">
        <v>19</v>
      </c>
      <c r="B24" s="34" t="s">
        <v>46</v>
      </c>
      <c r="C24" s="16">
        <v>1011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  <c r="T24" s="35"/>
      <c r="U24" s="35"/>
      <c r="V24" s="37"/>
      <c r="W24" s="38">
        <f t="shared" si="0"/>
        <v>0</v>
      </c>
    </row>
    <row r="25" spans="1:23" ht="15.75">
      <c r="A25" s="9">
        <v>20</v>
      </c>
      <c r="B25" s="34" t="s">
        <v>47</v>
      </c>
      <c r="C25" s="13">
        <v>920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6"/>
      <c r="S25" s="36"/>
      <c r="T25" s="35"/>
      <c r="U25" s="35"/>
      <c r="V25" s="37"/>
      <c r="W25" s="38">
        <f t="shared" si="0"/>
        <v>0</v>
      </c>
    </row>
    <row r="26" spans="1:23" ht="15.75">
      <c r="A26" s="9">
        <v>21</v>
      </c>
      <c r="B26" s="39" t="s">
        <v>48</v>
      </c>
      <c r="C26" s="13">
        <v>1330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6">
        <v>58.4</v>
      </c>
      <c r="T26" s="35"/>
      <c r="U26" s="35"/>
      <c r="V26" s="37"/>
      <c r="W26" s="38">
        <f t="shared" si="0"/>
        <v>58.4</v>
      </c>
    </row>
    <row r="27" spans="1:23" ht="15.75">
      <c r="A27" s="9">
        <v>22</v>
      </c>
      <c r="B27" s="39" t="s">
        <v>49</v>
      </c>
      <c r="C27" s="17">
        <v>162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6"/>
      <c r="T27" s="35"/>
      <c r="U27" s="35"/>
      <c r="V27" s="37"/>
      <c r="W27" s="38">
        <f t="shared" si="0"/>
        <v>0</v>
      </c>
    </row>
    <row r="28" spans="1:23" ht="15.75">
      <c r="A28" s="9">
        <v>23</v>
      </c>
      <c r="B28" s="39" t="s">
        <v>50</v>
      </c>
      <c r="C28" s="13">
        <v>251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6"/>
      <c r="T28" s="35"/>
      <c r="U28" s="35"/>
      <c r="V28" s="37"/>
      <c r="W28" s="38">
        <f t="shared" si="0"/>
        <v>0</v>
      </c>
    </row>
    <row r="29" spans="1:23" ht="15.75">
      <c r="A29" s="9">
        <v>24</v>
      </c>
      <c r="B29" s="39" t="s">
        <v>51</v>
      </c>
      <c r="C29" s="13">
        <v>83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6"/>
      <c r="S29" s="36"/>
      <c r="T29" s="35"/>
      <c r="U29" s="35"/>
      <c r="V29" s="37"/>
      <c r="W29" s="38">
        <f t="shared" si="0"/>
        <v>0</v>
      </c>
    </row>
    <row r="30" spans="1:23" ht="15.75">
      <c r="A30" s="9">
        <v>25</v>
      </c>
      <c r="B30" s="40" t="s">
        <v>52</v>
      </c>
      <c r="C30" s="11">
        <v>772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36"/>
      <c r="S30" s="36"/>
      <c r="T30" s="35"/>
      <c r="U30" s="35"/>
      <c r="V30" s="37"/>
      <c r="W30" s="38">
        <f t="shared" si="0"/>
        <v>0</v>
      </c>
    </row>
    <row r="31" spans="1:23" ht="15.75">
      <c r="A31" s="9">
        <v>26</v>
      </c>
      <c r="B31" s="40" t="s">
        <v>53</v>
      </c>
      <c r="C31" s="11">
        <v>606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6"/>
      <c r="S31" s="36"/>
      <c r="T31" s="35"/>
      <c r="U31" s="35"/>
      <c r="V31" s="37"/>
      <c r="W31" s="38">
        <f t="shared" si="0"/>
        <v>0</v>
      </c>
    </row>
    <row r="32" spans="1:23" ht="15.75">
      <c r="A32" s="9">
        <v>27</v>
      </c>
      <c r="B32" s="40" t="s">
        <v>54</v>
      </c>
      <c r="C32" s="11">
        <v>802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6"/>
      <c r="S32" s="36"/>
      <c r="T32" s="35"/>
      <c r="U32" s="35"/>
      <c r="V32" s="37"/>
      <c r="W32" s="38">
        <f t="shared" si="0"/>
        <v>0</v>
      </c>
    </row>
    <row r="33" spans="1:23" ht="15.75">
      <c r="A33" s="9">
        <v>28</v>
      </c>
      <c r="B33" s="40" t="s">
        <v>55</v>
      </c>
      <c r="C33" s="11">
        <v>1366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6"/>
      <c r="S33" s="36"/>
      <c r="T33" s="35"/>
      <c r="U33" s="35"/>
      <c r="V33" s="37"/>
      <c r="W33" s="38">
        <f t="shared" si="0"/>
        <v>0</v>
      </c>
    </row>
    <row r="34" spans="1:23" ht="15.75">
      <c r="A34" s="9">
        <v>29</v>
      </c>
      <c r="B34" s="40" t="s">
        <v>56</v>
      </c>
      <c r="C34" s="11">
        <v>679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6"/>
      <c r="S34" s="36"/>
      <c r="T34" s="35"/>
      <c r="U34" s="35"/>
      <c r="V34" s="37"/>
      <c r="W34" s="38">
        <f t="shared" si="0"/>
        <v>0</v>
      </c>
    </row>
    <row r="35" spans="1:23" ht="15.75">
      <c r="A35" s="9">
        <v>30</v>
      </c>
      <c r="B35" s="40" t="s">
        <v>57</v>
      </c>
      <c r="C35" s="11">
        <v>1506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6"/>
      <c r="S35" s="36"/>
      <c r="T35" s="35"/>
      <c r="U35" s="35"/>
      <c r="V35" s="37"/>
      <c r="W35" s="38">
        <f t="shared" si="0"/>
        <v>0</v>
      </c>
    </row>
    <row r="36" spans="1:23" ht="15.75">
      <c r="A36" s="9">
        <v>31</v>
      </c>
      <c r="B36" s="40" t="s">
        <v>58</v>
      </c>
      <c r="C36" s="11">
        <v>1496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6"/>
      <c r="S36" s="36"/>
      <c r="T36" s="35"/>
      <c r="U36" s="35"/>
      <c r="V36" s="37"/>
      <c r="W36" s="38">
        <f t="shared" si="0"/>
        <v>0</v>
      </c>
    </row>
    <row r="37" spans="1:23" ht="15.75">
      <c r="A37" s="9">
        <v>32</v>
      </c>
      <c r="B37" s="40" t="s">
        <v>59</v>
      </c>
      <c r="C37" s="11">
        <v>2149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6"/>
      <c r="S37" s="36"/>
      <c r="T37" s="35"/>
      <c r="U37" s="35"/>
      <c r="V37" s="37"/>
      <c r="W37" s="38">
        <f t="shared" si="0"/>
        <v>0</v>
      </c>
    </row>
    <row r="38" spans="1:23" ht="15.75">
      <c r="A38" s="9">
        <v>33</v>
      </c>
      <c r="B38" s="40" t="s">
        <v>60</v>
      </c>
      <c r="C38" s="11">
        <v>1242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6"/>
      <c r="S38" s="36"/>
      <c r="T38" s="35"/>
      <c r="U38" s="35"/>
      <c r="V38" s="37"/>
      <c r="W38" s="38">
        <f t="shared" si="0"/>
        <v>0</v>
      </c>
    </row>
    <row r="39" spans="1:23" ht="15.75">
      <c r="A39" s="9">
        <v>34</v>
      </c>
      <c r="B39" s="40" t="s">
        <v>61</v>
      </c>
      <c r="C39" s="11">
        <v>1051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6"/>
      <c r="S39" s="36"/>
      <c r="T39" s="35"/>
      <c r="U39" s="35"/>
      <c r="V39" s="37"/>
      <c r="W39" s="38">
        <f t="shared" si="0"/>
        <v>0</v>
      </c>
    </row>
    <row r="40" spans="1:23" ht="15.75">
      <c r="A40" s="9">
        <v>35</v>
      </c>
      <c r="B40" s="40" t="s">
        <v>62</v>
      </c>
      <c r="C40" s="11">
        <v>1132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6"/>
      <c r="T40" s="35"/>
      <c r="U40" s="35"/>
      <c r="V40" s="37"/>
      <c r="W40" s="38">
        <f t="shared" si="0"/>
        <v>0</v>
      </c>
    </row>
    <row r="41" spans="1:23" ht="15.75">
      <c r="A41" s="9">
        <v>36</v>
      </c>
      <c r="B41" s="40" t="s">
        <v>63</v>
      </c>
      <c r="C41" s="11">
        <v>1515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6"/>
      <c r="T41" s="35"/>
      <c r="U41" s="35"/>
      <c r="V41" s="37"/>
      <c r="W41" s="38">
        <f t="shared" si="0"/>
        <v>0</v>
      </c>
    </row>
    <row r="42" spans="1:23" ht="15.75">
      <c r="A42" s="9">
        <v>37</v>
      </c>
      <c r="B42" s="40" t="s">
        <v>64</v>
      </c>
      <c r="C42" s="11">
        <v>931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6"/>
      <c r="T42" s="35"/>
      <c r="U42" s="35"/>
      <c r="V42" s="37"/>
      <c r="W42" s="38">
        <f t="shared" si="0"/>
        <v>0</v>
      </c>
    </row>
    <row r="43" spans="1:23" ht="15.75">
      <c r="A43" s="9">
        <v>38</v>
      </c>
      <c r="B43" s="40" t="s">
        <v>65</v>
      </c>
      <c r="C43" s="11">
        <v>780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6"/>
      <c r="S43" s="36"/>
      <c r="T43" s="35"/>
      <c r="U43" s="35"/>
      <c r="V43" s="37"/>
      <c r="W43" s="38">
        <f t="shared" si="0"/>
        <v>0</v>
      </c>
    </row>
    <row r="44" spans="1:23" ht="15.75">
      <c r="A44" s="9">
        <v>39</v>
      </c>
      <c r="B44" s="40" t="s">
        <v>66</v>
      </c>
      <c r="C44" s="11">
        <v>956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6"/>
      <c r="S44" s="36"/>
      <c r="T44" s="35"/>
      <c r="U44" s="35"/>
      <c r="V44" s="37"/>
      <c r="W44" s="38">
        <f t="shared" si="0"/>
        <v>0</v>
      </c>
    </row>
    <row r="45" spans="1:23" ht="15.75">
      <c r="A45" s="9">
        <v>40</v>
      </c>
      <c r="B45" s="40" t="s">
        <v>67</v>
      </c>
      <c r="C45" s="11">
        <f>804+400</f>
        <v>1204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6"/>
      <c r="S45" s="36"/>
      <c r="T45" s="35"/>
      <c r="U45" s="35"/>
      <c r="V45" s="37"/>
      <c r="W45" s="38">
        <f t="shared" si="0"/>
        <v>0</v>
      </c>
    </row>
    <row r="46" spans="1:23" ht="15.75">
      <c r="A46" s="9">
        <v>41</v>
      </c>
      <c r="B46" s="40" t="s">
        <v>68</v>
      </c>
      <c r="C46" s="11">
        <f>1170+100</f>
        <v>1270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6"/>
      <c r="T46" s="35"/>
      <c r="U46" s="35"/>
      <c r="V46" s="37"/>
      <c r="W46" s="38">
        <f t="shared" si="0"/>
        <v>0</v>
      </c>
    </row>
    <row r="47" spans="1:23" ht="15.75">
      <c r="A47" s="9">
        <v>42</v>
      </c>
      <c r="B47" s="40" t="s">
        <v>69</v>
      </c>
      <c r="C47" s="11">
        <v>114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6"/>
      <c r="T47" s="35"/>
      <c r="U47" s="35"/>
      <c r="V47" s="37"/>
      <c r="W47" s="38">
        <f t="shared" si="0"/>
        <v>0</v>
      </c>
    </row>
    <row r="48" spans="1:23" ht="15.75">
      <c r="A48" s="9">
        <v>43</v>
      </c>
      <c r="B48" s="40" t="s">
        <v>70</v>
      </c>
      <c r="C48" s="11">
        <v>465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6"/>
      <c r="S48" s="36"/>
      <c r="T48" s="35"/>
      <c r="U48" s="35"/>
      <c r="V48" s="37"/>
      <c r="W48" s="38">
        <f t="shared" si="0"/>
        <v>0</v>
      </c>
    </row>
    <row r="49" spans="1:23" ht="15.75">
      <c r="A49" s="9">
        <v>44</v>
      </c>
      <c r="B49" s="40" t="s">
        <v>71</v>
      </c>
      <c r="C49" s="11">
        <v>827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6"/>
      <c r="S49" s="36"/>
      <c r="T49" s="35"/>
      <c r="U49" s="35"/>
      <c r="V49" s="37"/>
      <c r="W49" s="38">
        <f t="shared" si="0"/>
        <v>0</v>
      </c>
    </row>
    <row r="50" spans="1:23" ht="15.75">
      <c r="A50" s="9">
        <v>45</v>
      </c>
      <c r="B50" s="40" t="s">
        <v>72</v>
      </c>
      <c r="C50" s="11">
        <v>341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  <c r="R50" s="36"/>
      <c r="S50" s="36"/>
      <c r="T50" s="35"/>
      <c r="U50" s="35"/>
      <c r="V50" s="37"/>
      <c r="W50" s="38">
        <f t="shared" si="0"/>
        <v>0</v>
      </c>
    </row>
    <row r="51" spans="1:23" ht="15.75">
      <c r="A51" s="9">
        <v>46</v>
      </c>
      <c r="B51" s="40" t="s">
        <v>73</v>
      </c>
      <c r="C51" s="11">
        <v>719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6"/>
      <c r="T51" s="35"/>
      <c r="U51" s="35"/>
      <c r="V51" s="37"/>
      <c r="W51" s="38">
        <f t="shared" si="0"/>
        <v>0</v>
      </c>
    </row>
    <row r="52" spans="1:23" ht="15.75">
      <c r="A52" s="9">
        <v>47</v>
      </c>
      <c r="B52" s="40" t="s">
        <v>74</v>
      </c>
      <c r="C52" s="11">
        <v>239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6"/>
      <c r="S52" s="36"/>
      <c r="T52" s="35"/>
      <c r="U52" s="35"/>
      <c r="V52" s="37"/>
      <c r="W52" s="38">
        <f t="shared" si="0"/>
        <v>0</v>
      </c>
    </row>
    <row r="53" spans="1:23" ht="15.75">
      <c r="A53" s="9">
        <v>48</v>
      </c>
      <c r="B53" s="40" t="s">
        <v>75</v>
      </c>
      <c r="C53" s="11">
        <v>493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36"/>
      <c r="S53" s="36"/>
      <c r="T53" s="35"/>
      <c r="U53" s="35"/>
      <c r="V53" s="37"/>
      <c r="W53" s="38">
        <f t="shared" si="0"/>
        <v>0</v>
      </c>
    </row>
    <row r="54" spans="1:23" ht="15.75">
      <c r="A54" s="9">
        <v>49</v>
      </c>
      <c r="B54" s="40" t="s">
        <v>76</v>
      </c>
      <c r="C54" s="11">
        <v>901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6"/>
      <c r="S54" s="36"/>
      <c r="T54" s="35"/>
      <c r="U54" s="35"/>
      <c r="V54" s="37"/>
      <c r="W54" s="38">
        <f t="shared" si="0"/>
        <v>0</v>
      </c>
    </row>
    <row r="55" spans="1:23" ht="15.75">
      <c r="A55" s="9">
        <v>50</v>
      </c>
      <c r="B55" s="40" t="s">
        <v>77</v>
      </c>
      <c r="C55" s="11">
        <v>556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6"/>
      <c r="S55" s="36"/>
      <c r="T55" s="35"/>
      <c r="U55" s="35"/>
      <c r="V55" s="37"/>
      <c r="W55" s="38">
        <f t="shared" si="0"/>
        <v>0</v>
      </c>
    </row>
    <row r="56" spans="1:23" ht="15.75">
      <c r="A56" s="9">
        <v>51</v>
      </c>
      <c r="B56" s="40" t="s">
        <v>78</v>
      </c>
      <c r="C56" s="11">
        <v>1675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6"/>
      <c r="S56" s="36"/>
      <c r="T56" s="35"/>
      <c r="U56" s="35"/>
      <c r="V56" s="37"/>
      <c r="W56" s="38">
        <f t="shared" si="0"/>
        <v>0</v>
      </c>
    </row>
    <row r="57" spans="1:23" ht="15.75">
      <c r="A57" s="9">
        <v>52</v>
      </c>
      <c r="B57" s="40" t="s">
        <v>79</v>
      </c>
      <c r="C57" s="11">
        <v>740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6"/>
      <c r="S57" s="36"/>
      <c r="T57" s="35"/>
      <c r="U57" s="35"/>
      <c r="V57" s="37"/>
      <c r="W57" s="38">
        <f t="shared" si="0"/>
        <v>0</v>
      </c>
    </row>
    <row r="58" spans="1:23" ht="15.75">
      <c r="A58" s="9">
        <v>53</v>
      </c>
      <c r="B58" s="40" t="s">
        <v>80</v>
      </c>
      <c r="C58" s="11">
        <v>1360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36"/>
      <c r="S58" s="36"/>
      <c r="T58" s="35"/>
      <c r="U58" s="35"/>
      <c r="V58" s="37"/>
      <c r="W58" s="38">
        <f t="shared" si="0"/>
        <v>0</v>
      </c>
    </row>
    <row r="59" spans="1:23" ht="15.75">
      <c r="A59" s="9">
        <v>54</v>
      </c>
      <c r="B59" s="40" t="s">
        <v>81</v>
      </c>
      <c r="C59" s="11">
        <v>455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6"/>
      <c r="S59" s="36"/>
      <c r="T59" s="35"/>
      <c r="U59" s="35"/>
      <c r="V59" s="37"/>
      <c r="W59" s="38">
        <f t="shared" si="0"/>
        <v>0</v>
      </c>
    </row>
    <row r="60" spans="1:23" ht="15.75">
      <c r="A60" s="9">
        <v>55</v>
      </c>
      <c r="B60" s="40" t="s">
        <v>82</v>
      </c>
      <c r="C60" s="11">
        <v>1037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6"/>
      <c r="R60" s="36"/>
      <c r="S60" s="36"/>
      <c r="T60" s="35"/>
      <c r="U60" s="35"/>
      <c r="V60" s="37"/>
      <c r="W60" s="38">
        <f t="shared" si="0"/>
        <v>0</v>
      </c>
    </row>
    <row r="61" spans="1:23" ht="15.75">
      <c r="A61" s="9">
        <v>56</v>
      </c>
      <c r="B61" s="40" t="s">
        <v>83</v>
      </c>
      <c r="C61" s="11">
        <v>555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  <c r="R61" s="36"/>
      <c r="S61" s="36"/>
      <c r="T61" s="35"/>
      <c r="U61" s="35"/>
      <c r="V61" s="37"/>
      <c r="W61" s="38">
        <f t="shared" si="0"/>
        <v>0</v>
      </c>
    </row>
    <row r="62" spans="1:23" ht="15.75">
      <c r="A62" s="9">
        <v>57</v>
      </c>
      <c r="B62" s="40" t="s">
        <v>84</v>
      </c>
      <c r="C62" s="11">
        <v>1108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6"/>
      <c r="T62" s="35"/>
      <c r="U62" s="35"/>
      <c r="V62" s="37"/>
      <c r="W62" s="38">
        <f t="shared" si="0"/>
        <v>0</v>
      </c>
    </row>
    <row r="63" spans="1:23" ht="15.75">
      <c r="A63" s="9">
        <v>58</v>
      </c>
      <c r="B63" s="40" t="s">
        <v>85</v>
      </c>
      <c r="C63" s="11">
        <v>886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  <c r="R63" s="36"/>
      <c r="S63" s="36"/>
      <c r="T63" s="35"/>
      <c r="U63" s="35"/>
      <c r="V63" s="37"/>
      <c r="W63" s="38">
        <f t="shared" si="0"/>
        <v>0</v>
      </c>
    </row>
    <row r="64" spans="1:23" ht="15.75">
      <c r="A64" s="9">
        <v>59</v>
      </c>
      <c r="B64" s="40" t="s">
        <v>86</v>
      </c>
      <c r="C64" s="11">
        <v>685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/>
      <c r="R64" s="36"/>
      <c r="S64" s="36"/>
      <c r="T64" s="35"/>
      <c r="U64" s="35"/>
      <c r="V64" s="37"/>
      <c r="W64" s="38">
        <f t="shared" si="0"/>
        <v>0</v>
      </c>
    </row>
    <row r="65" spans="1:23" ht="15.75">
      <c r="A65" s="9">
        <v>60</v>
      </c>
      <c r="B65" s="40" t="s">
        <v>87</v>
      </c>
      <c r="C65" s="11">
        <f>148+547</f>
        <v>695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6"/>
      <c r="T65" s="35"/>
      <c r="U65" s="35"/>
      <c r="V65" s="37"/>
      <c r="W65" s="38">
        <f t="shared" si="0"/>
        <v>0</v>
      </c>
    </row>
    <row r="66" spans="1:23" ht="15.75">
      <c r="A66" s="9">
        <v>61</v>
      </c>
      <c r="B66" s="40" t="s">
        <v>88</v>
      </c>
      <c r="C66" s="11">
        <v>578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6"/>
      <c r="T66" s="35"/>
      <c r="U66" s="35"/>
      <c r="V66" s="37"/>
      <c r="W66" s="38">
        <f t="shared" si="0"/>
        <v>0</v>
      </c>
    </row>
    <row r="67" spans="1:23" ht="15.75">
      <c r="A67" s="9">
        <v>62</v>
      </c>
      <c r="B67" s="40" t="s">
        <v>89</v>
      </c>
      <c r="C67" s="11">
        <v>200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6"/>
      <c r="T67" s="35"/>
      <c r="U67" s="35"/>
      <c r="V67" s="37"/>
      <c r="W67" s="38">
        <f t="shared" si="0"/>
        <v>0</v>
      </c>
    </row>
    <row r="68" spans="1:23" ht="15.75">
      <c r="A68" s="9">
        <v>63</v>
      </c>
      <c r="B68" s="40" t="s">
        <v>90</v>
      </c>
      <c r="C68" s="11">
        <v>117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6"/>
      <c r="T68" s="35"/>
      <c r="U68" s="35"/>
      <c r="V68" s="37"/>
      <c r="W68" s="38">
        <f t="shared" si="0"/>
        <v>0</v>
      </c>
    </row>
    <row r="69" spans="1:23" ht="15.75">
      <c r="A69" s="9">
        <v>64</v>
      </c>
      <c r="B69" s="41" t="s">
        <v>91</v>
      </c>
      <c r="C69" s="20">
        <v>1883</v>
      </c>
      <c r="D69" s="35"/>
      <c r="E69" s="35"/>
      <c r="F69" s="35"/>
      <c r="G69" s="35"/>
      <c r="H69" s="35">
        <v>700</v>
      </c>
      <c r="I69" s="35"/>
      <c r="J69" s="35"/>
      <c r="K69" s="35"/>
      <c r="L69" s="35"/>
      <c r="M69" s="35"/>
      <c r="N69" s="35">
        <v>300</v>
      </c>
      <c r="O69" s="35"/>
      <c r="P69" s="35"/>
      <c r="Q69" s="36"/>
      <c r="R69" s="36"/>
      <c r="S69" s="36"/>
      <c r="T69" s="35"/>
      <c r="U69" s="35"/>
      <c r="V69" s="37"/>
      <c r="W69" s="38">
        <f t="shared" si="0"/>
        <v>1000</v>
      </c>
    </row>
    <row r="70" spans="1:23" ht="15.75">
      <c r="A70" s="9">
        <v>65</v>
      </c>
      <c r="B70" s="42" t="s">
        <v>92</v>
      </c>
      <c r="C70" s="20">
        <v>384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7"/>
      <c r="W70" s="38">
        <f t="shared" si="0"/>
        <v>0</v>
      </c>
    </row>
    <row r="71" spans="1:23" ht="15.75">
      <c r="A71" s="9">
        <v>66</v>
      </c>
      <c r="B71" s="41" t="s">
        <v>93</v>
      </c>
      <c r="C71" s="20">
        <v>664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7"/>
      <c r="W71" s="38">
        <f aca="true" t="shared" si="1" ref="W71:W144">SUM(D71:V71)</f>
        <v>0</v>
      </c>
    </row>
    <row r="72" spans="1:23" ht="15.75">
      <c r="A72" s="9">
        <v>67</v>
      </c>
      <c r="B72" s="42" t="s">
        <v>94</v>
      </c>
      <c r="C72" s="20">
        <v>643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7"/>
      <c r="W72" s="38">
        <f t="shared" si="1"/>
        <v>0</v>
      </c>
    </row>
    <row r="73" spans="1:23" ht="15.75">
      <c r="A73" s="9">
        <v>68</v>
      </c>
      <c r="B73" s="41" t="s">
        <v>95</v>
      </c>
      <c r="C73" s="20">
        <v>636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7"/>
      <c r="W73" s="38">
        <f t="shared" si="1"/>
        <v>0</v>
      </c>
    </row>
    <row r="74" spans="1:23" ht="15.75">
      <c r="A74" s="9">
        <v>69</v>
      </c>
      <c r="B74" s="42" t="s">
        <v>96</v>
      </c>
      <c r="C74" s="20">
        <v>403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7"/>
      <c r="W74" s="38">
        <f t="shared" si="1"/>
        <v>0</v>
      </c>
    </row>
    <row r="75" spans="1:23" ht="15.75">
      <c r="A75" s="9">
        <v>70</v>
      </c>
      <c r="B75" s="42" t="s">
        <v>97</v>
      </c>
      <c r="C75" s="20">
        <v>817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7"/>
      <c r="W75" s="38">
        <f t="shared" si="1"/>
        <v>0</v>
      </c>
    </row>
    <row r="76" spans="1:23" ht="15.75">
      <c r="A76" s="9">
        <v>71</v>
      </c>
      <c r="B76" s="41" t="s">
        <v>98</v>
      </c>
      <c r="C76" s="20">
        <v>505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7"/>
      <c r="W76" s="38">
        <f t="shared" si="1"/>
        <v>0</v>
      </c>
    </row>
    <row r="77" spans="1:23" ht="15.75">
      <c r="A77" s="9">
        <v>72</v>
      </c>
      <c r="B77" s="42" t="s">
        <v>99</v>
      </c>
      <c r="C77" s="20">
        <v>572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7"/>
      <c r="W77" s="38">
        <f t="shared" si="1"/>
        <v>0</v>
      </c>
    </row>
    <row r="78" spans="1:23" ht="15.75">
      <c r="A78" s="9">
        <v>73</v>
      </c>
      <c r="B78" s="42" t="s">
        <v>100</v>
      </c>
      <c r="C78" s="20">
        <v>387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7"/>
      <c r="W78" s="38">
        <f t="shared" si="1"/>
        <v>0</v>
      </c>
    </row>
    <row r="79" spans="1:23" ht="15.75">
      <c r="A79" s="9">
        <v>74</v>
      </c>
      <c r="B79" s="42" t="s">
        <v>101</v>
      </c>
      <c r="C79" s="20">
        <v>1198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7"/>
      <c r="W79" s="38">
        <f t="shared" si="1"/>
        <v>0</v>
      </c>
    </row>
    <row r="80" spans="1:23" ht="15.75">
      <c r="A80" s="9">
        <v>75</v>
      </c>
      <c r="B80" s="42" t="s">
        <v>102</v>
      </c>
      <c r="C80" s="20">
        <v>509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7"/>
      <c r="W80" s="38">
        <f t="shared" si="1"/>
        <v>0</v>
      </c>
    </row>
    <row r="81" spans="1:23" ht="15.75">
      <c r="A81" s="9">
        <v>76</v>
      </c>
      <c r="B81" s="41" t="s">
        <v>103</v>
      </c>
      <c r="C81" s="20">
        <v>630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>
        <v>510</v>
      </c>
      <c r="O81" s="35"/>
      <c r="P81" s="35"/>
      <c r="Q81" s="35"/>
      <c r="R81" s="35"/>
      <c r="S81" s="35"/>
      <c r="T81" s="35"/>
      <c r="U81" s="35"/>
      <c r="V81" s="37"/>
      <c r="W81" s="38">
        <f t="shared" si="1"/>
        <v>510</v>
      </c>
    </row>
    <row r="82" spans="1:23" ht="15.75">
      <c r="A82" s="9">
        <v>77</v>
      </c>
      <c r="B82" s="42" t="s">
        <v>104</v>
      </c>
      <c r="C82" s="20">
        <v>579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7"/>
      <c r="W82" s="38">
        <f t="shared" si="1"/>
        <v>0</v>
      </c>
    </row>
    <row r="83" spans="1:23" ht="15.75">
      <c r="A83" s="9">
        <v>78</v>
      </c>
      <c r="B83" s="41" t="s">
        <v>105</v>
      </c>
      <c r="C83" s="20">
        <v>1207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7"/>
      <c r="W83" s="38">
        <f t="shared" si="1"/>
        <v>0</v>
      </c>
    </row>
    <row r="84" spans="1:23" ht="15.75">
      <c r="A84" s="9">
        <v>79</v>
      </c>
      <c r="B84" s="42" t="s">
        <v>106</v>
      </c>
      <c r="C84" s="20">
        <v>185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7"/>
      <c r="W84" s="38">
        <f t="shared" si="1"/>
        <v>0</v>
      </c>
    </row>
    <row r="85" spans="1:23" ht="15.75">
      <c r="A85" s="9">
        <v>80</v>
      </c>
      <c r="B85" s="42" t="s">
        <v>107</v>
      </c>
      <c r="C85" s="20">
        <v>101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7"/>
      <c r="W85" s="38">
        <f t="shared" si="1"/>
        <v>0</v>
      </c>
    </row>
    <row r="86" spans="1:23" ht="15.75">
      <c r="A86" s="9">
        <v>81</v>
      </c>
      <c r="B86" s="43" t="s">
        <v>108</v>
      </c>
      <c r="C86" s="11">
        <v>304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  <c r="R86" s="36"/>
      <c r="S86" s="36"/>
      <c r="T86" s="35"/>
      <c r="U86" s="35"/>
      <c r="V86" s="37"/>
      <c r="W86" s="38">
        <f t="shared" si="1"/>
        <v>0</v>
      </c>
    </row>
    <row r="87" spans="1:23" ht="15.75">
      <c r="A87" s="9">
        <v>82</v>
      </c>
      <c r="B87" s="43" t="s">
        <v>109</v>
      </c>
      <c r="C87" s="11">
        <v>684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6"/>
      <c r="R87" s="36"/>
      <c r="S87" s="36"/>
      <c r="T87" s="35"/>
      <c r="U87" s="35"/>
      <c r="V87" s="37"/>
      <c r="W87" s="38">
        <f t="shared" si="1"/>
        <v>0</v>
      </c>
    </row>
    <row r="88" spans="1:23" ht="15.75">
      <c r="A88" s="9">
        <v>83</v>
      </c>
      <c r="B88" s="43" t="s">
        <v>110</v>
      </c>
      <c r="C88" s="11">
        <v>796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  <c r="R88" s="36"/>
      <c r="S88" s="36"/>
      <c r="T88" s="35"/>
      <c r="U88" s="35"/>
      <c r="V88" s="37"/>
      <c r="W88" s="38">
        <f t="shared" si="1"/>
        <v>0</v>
      </c>
    </row>
    <row r="89" spans="1:23" ht="15.75">
      <c r="A89" s="9">
        <v>84</v>
      </c>
      <c r="B89" s="43" t="s">
        <v>111</v>
      </c>
      <c r="C89" s="11">
        <v>372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6"/>
      <c r="R89" s="36"/>
      <c r="S89" s="36"/>
      <c r="T89" s="35"/>
      <c r="U89" s="35"/>
      <c r="V89" s="37"/>
      <c r="W89" s="38">
        <f t="shared" si="1"/>
        <v>0</v>
      </c>
    </row>
    <row r="90" spans="1:23" ht="15.75">
      <c r="A90" s="9">
        <v>85</v>
      </c>
      <c r="B90" s="43" t="s">
        <v>112</v>
      </c>
      <c r="C90" s="11">
        <v>850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6"/>
      <c r="R90" s="36"/>
      <c r="S90" s="36"/>
      <c r="T90" s="35"/>
      <c r="U90" s="35"/>
      <c r="V90" s="37"/>
      <c r="W90" s="38">
        <f t="shared" si="1"/>
        <v>0</v>
      </c>
    </row>
    <row r="91" spans="1:23" ht="15.75">
      <c r="A91" s="9">
        <v>86</v>
      </c>
      <c r="B91" s="43" t="s">
        <v>113</v>
      </c>
      <c r="C91" s="11">
        <v>584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6"/>
      <c r="R91" s="36"/>
      <c r="S91" s="36"/>
      <c r="T91" s="35"/>
      <c r="U91" s="35"/>
      <c r="V91" s="37"/>
      <c r="W91" s="38">
        <f t="shared" si="1"/>
        <v>0</v>
      </c>
    </row>
    <row r="92" spans="1:23" ht="15.75">
      <c r="A92" s="9">
        <v>87</v>
      </c>
      <c r="B92" s="43" t="s">
        <v>114</v>
      </c>
      <c r="C92" s="11">
        <v>513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6"/>
      <c r="R92" s="36"/>
      <c r="S92" s="36"/>
      <c r="T92" s="35"/>
      <c r="U92" s="35"/>
      <c r="V92" s="37"/>
      <c r="W92" s="38">
        <f t="shared" si="1"/>
        <v>0</v>
      </c>
    </row>
    <row r="93" spans="1:23" ht="15.75">
      <c r="A93" s="9">
        <v>88</v>
      </c>
      <c r="B93" s="43" t="s">
        <v>115</v>
      </c>
      <c r="C93" s="11">
        <v>1279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6"/>
      <c r="R93" s="36"/>
      <c r="S93" s="36"/>
      <c r="T93" s="35"/>
      <c r="U93" s="35"/>
      <c r="V93" s="37"/>
      <c r="W93" s="38">
        <f t="shared" si="1"/>
        <v>0</v>
      </c>
    </row>
    <row r="94" spans="1:23" ht="15.75">
      <c r="A94" s="9">
        <v>89</v>
      </c>
      <c r="B94" s="43" t="s">
        <v>116</v>
      </c>
      <c r="C94" s="11">
        <v>678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  <c r="R94" s="36"/>
      <c r="S94" s="36"/>
      <c r="T94" s="35"/>
      <c r="U94" s="35"/>
      <c r="V94" s="37"/>
      <c r="W94" s="38">
        <f t="shared" si="1"/>
        <v>0</v>
      </c>
    </row>
    <row r="95" spans="1:23" ht="15.75">
      <c r="A95" s="9">
        <v>90</v>
      </c>
      <c r="B95" s="43" t="s">
        <v>117</v>
      </c>
      <c r="C95" s="11">
        <v>644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  <c r="R95" s="36"/>
      <c r="S95" s="36"/>
      <c r="T95" s="35"/>
      <c r="U95" s="35"/>
      <c r="V95" s="37"/>
      <c r="W95" s="38">
        <f t="shared" si="1"/>
        <v>0</v>
      </c>
    </row>
    <row r="96" spans="1:23" ht="15.75">
      <c r="A96" s="9">
        <v>91</v>
      </c>
      <c r="B96" s="43" t="s">
        <v>118</v>
      </c>
      <c r="C96" s="11">
        <v>1248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>
        <v>700</v>
      </c>
      <c r="O96" s="35"/>
      <c r="P96" s="35"/>
      <c r="Q96" s="36"/>
      <c r="R96" s="36"/>
      <c r="S96" s="36"/>
      <c r="T96" s="35"/>
      <c r="U96" s="35"/>
      <c r="V96" s="37"/>
      <c r="W96" s="38">
        <f t="shared" si="1"/>
        <v>700</v>
      </c>
    </row>
    <row r="97" spans="1:23" ht="15.75">
      <c r="A97" s="9">
        <v>92</v>
      </c>
      <c r="B97" s="43" t="s">
        <v>119</v>
      </c>
      <c r="C97" s="11">
        <v>764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  <c r="R97" s="36"/>
      <c r="S97" s="36"/>
      <c r="T97" s="35"/>
      <c r="U97" s="35"/>
      <c r="V97" s="37"/>
      <c r="W97" s="38">
        <f t="shared" si="1"/>
        <v>0</v>
      </c>
    </row>
    <row r="98" spans="1:23" ht="15.75">
      <c r="A98" s="9">
        <v>93</v>
      </c>
      <c r="B98" s="43" t="s">
        <v>120</v>
      </c>
      <c r="C98" s="11">
        <v>497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/>
      <c r="R98" s="36"/>
      <c r="S98" s="36"/>
      <c r="T98" s="35"/>
      <c r="U98" s="35"/>
      <c r="V98" s="37"/>
      <c r="W98" s="38">
        <f t="shared" si="1"/>
        <v>0</v>
      </c>
    </row>
    <row r="99" spans="1:23" ht="15.75">
      <c r="A99" s="9">
        <v>94</v>
      </c>
      <c r="B99" s="43" t="s">
        <v>121</v>
      </c>
      <c r="C99" s="11">
        <v>640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36"/>
      <c r="S99" s="36"/>
      <c r="T99" s="35"/>
      <c r="U99" s="35"/>
      <c r="V99" s="37"/>
      <c r="W99" s="38">
        <f t="shared" si="1"/>
        <v>0</v>
      </c>
    </row>
    <row r="100" spans="1:23" ht="15.75">
      <c r="A100" s="9">
        <v>95</v>
      </c>
      <c r="B100" s="43" t="s">
        <v>122</v>
      </c>
      <c r="C100" s="11">
        <v>372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7"/>
      <c r="W100" s="38">
        <f t="shared" si="1"/>
        <v>0</v>
      </c>
    </row>
    <row r="101" spans="1:23" ht="15.75">
      <c r="A101" s="9">
        <v>96</v>
      </c>
      <c r="B101" s="43" t="s">
        <v>123</v>
      </c>
      <c r="C101" s="11">
        <v>700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7"/>
      <c r="W101" s="38">
        <f t="shared" si="1"/>
        <v>0</v>
      </c>
    </row>
    <row r="102" spans="1:23" ht="15.75">
      <c r="A102" s="9">
        <v>97</v>
      </c>
      <c r="B102" s="43" t="s">
        <v>124</v>
      </c>
      <c r="C102" s="11">
        <v>1273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7"/>
      <c r="W102" s="38">
        <f t="shared" si="1"/>
        <v>0</v>
      </c>
    </row>
    <row r="103" spans="1:23" ht="15.75">
      <c r="A103" s="9">
        <v>98</v>
      </c>
      <c r="B103" s="43" t="s">
        <v>125</v>
      </c>
      <c r="C103" s="11">
        <v>998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7"/>
      <c r="W103" s="38">
        <f t="shared" si="1"/>
        <v>0</v>
      </c>
    </row>
    <row r="104" spans="1:23" ht="15.75">
      <c r="A104" s="9">
        <v>99</v>
      </c>
      <c r="B104" s="43" t="s">
        <v>126</v>
      </c>
      <c r="C104" s="11">
        <v>935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7"/>
      <c r="W104" s="38">
        <f t="shared" si="1"/>
        <v>0</v>
      </c>
    </row>
    <row r="105" spans="1:23" ht="15.75">
      <c r="A105" s="9">
        <v>100</v>
      </c>
      <c r="B105" s="43" t="s">
        <v>127</v>
      </c>
      <c r="C105" s="11">
        <v>454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7"/>
      <c r="W105" s="38">
        <f t="shared" si="1"/>
        <v>0</v>
      </c>
    </row>
    <row r="106" spans="1:23" ht="15.75">
      <c r="A106" s="9">
        <v>101</v>
      </c>
      <c r="B106" s="43" t="s">
        <v>128</v>
      </c>
      <c r="C106" s="11">
        <v>1139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7"/>
      <c r="W106" s="38">
        <f t="shared" si="1"/>
        <v>0</v>
      </c>
    </row>
    <row r="107" spans="1:23" ht="15.75">
      <c r="A107" s="9">
        <v>102</v>
      </c>
      <c r="B107" s="43" t="s">
        <v>129</v>
      </c>
      <c r="C107" s="11">
        <v>167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7"/>
      <c r="W107" s="38">
        <f t="shared" si="1"/>
        <v>0</v>
      </c>
    </row>
    <row r="108" spans="1:23" ht="15.75">
      <c r="A108" s="9">
        <v>103</v>
      </c>
      <c r="B108" s="41" t="s">
        <v>130</v>
      </c>
      <c r="C108" s="13">
        <v>830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6"/>
      <c r="R108" s="36"/>
      <c r="S108" s="36"/>
      <c r="T108" s="35"/>
      <c r="U108" s="35"/>
      <c r="V108" s="37"/>
      <c r="W108" s="38">
        <f t="shared" si="1"/>
        <v>0</v>
      </c>
    </row>
    <row r="109" spans="1:23" ht="15.75">
      <c r="A109" s="9">
        <v>104</v>
      </c>
      <c r="B109" s="41" t="s">
        <v>131</v>
      </c>
      <c r="C109" s="13">
        <v>850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7"/>
      <c r="W109" s="38">
        <f t="shared" si="1"/>
        <v>0</v>
      </c>
    </row>
    <row r="110" spans="1:23" ht="15.75">
      <c r="A110" s="9">
        <v>105</v>
      </c>
      <c r="B110" s="41" t="s">
        <v>132</v>
      </c>
      <c r="C110" s="13">
        <v>1194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7"/>
      <c r="W110" s="38">
        <f t="shared" si="1"/>
        <v>0</v>
      </c>
    </row>
    <row r="111" spans="1:23" ht="15.75">
      <c r="A111" s="9">
        <v>106</v>
      </c>
      <c r="B111" s="41" t="s">
        <v>133</v>
      </c>
      <c r="C111" s="13">
        <v>1137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7"/>
      <c r="W111" s="38">
        <f t="shared" si="1"/>
        <v>0</v>
      </c>
    </row>
    <row r="112" spans="1:23" ht="15.75">
      <c r="A112" s="9">
        <v>107</v>
      </c>
      <c r="B112" s="41" t="s">
        <v>134</v>
      </c>
      <c r="C112" s="13">
        <v>1158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7"/>
      <c r="W112" s="38">
        <f t="shared" si="1"/>
        <v>0</v>
      </c>
    </row>
    <row r="113" spans="1:23" ht="15.75">
      <c r="A113" s="9">
        <v>108</v>
      </c>
      <c r="B113" s="41" t="s">
        <v>135</v>
      </c>
      <c r="C113" s="13">
        <v>390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7"/>
      <c r="W113" s="38">
        <f t="shared" si="1"/>
        <v>0</v>
      </c>
    </row>
    <row r="114" spans="1:23" ht="15.75">
      <c r="A114" s="9">
        <v>109</v>
      </c>
      <c r="B114" s="41" t="s">
        <v>136</v>
      </c>
      <c r="C114" s="13">
        <v>392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7"/>
      <c r="W114" s="38">
        <f t="shared" si="1"/>
        <v>0</v>
      </c>
    </row>
    <row r="115" spans="1:23" ht="15.75">
      <c r="A115" s="9">
        <v>110</v>
      </c>
      <c r="B115" s="41" t="s">
        <v>137</v>
      </c>
      <c r="C115" s="13">
        <v>940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7"/>
      <c r="W115" s="38">
        <f t="shared" si="1"/>
        <v>0</v>
      </c>
    </row>
    <row r="116" spans="1:23" ht="15.75">
      <c r="A116" s="9">
        <v>111</v>
      </c>
      <c r="B116" s="41" t="s">
        <v>138</v>
      </c>
      <c r="C116" s="13">
        <v>1050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7"/>
      <c r="W116" s="38">
        <f t="shared" si="1"/>
        <v>0</v>
      </c>
    </row>
    <row r="117" spans="1:23" ht="15.75">
      <c r="A117" s="9">
        <v>112</v>
      </c>
      <c r="B117" s="41" t="s">
        <v>139</v>
      </c>
      <c r="C117" s="13">
        <v>889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7"/>
      <c r="W117" s="38">
        <f t="shared" si="1"/>
        <v>0</v>
      </c>
    </row>
    <row r="118" spans="1:23" ht="15.75">
      <c r="A118" s="9">
        <v>113</v>
      </c>
      <c r="B118" s="41" t="s">
        <v>140</v>
      </c>
      <c r="C118" s="13">
        <v>975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>
        <v>22</v>
      </c>
      <c r="O118" s="35"/>
      <c r="P118" s="35"/>
      <c r="Q118" s="35"/>
      <c r="R118" s="35"/>
      <c r="S118" s="35"/>
      <c r="T118" s="35"/>
      <c r="U118" s="35"/>
      <c r="V118" s="37"/>
      <c r="W118" s="38">
        <f t="shared" si="1"/>
        <v>22</v>
      </c>
    </row>
    <row r="119" spans="1:23" ht="15.75">
      <c r="A119" s="9">
        <v>114</v>
      </c>
      <c r="B119" s="41" t="s">
        <v>141</v>
      </c>
      <c r="C119" s="13">
        <v>716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7"/>
      <c r="W119" s="38">
        <f t="shared" si="1"/>
        <v>0</v>
      </c>
    </row>
    <row r="120" spans="1:23" ht="15.75">
      <c r="A120" s="9">
        <v>115</v>
      </c>
      <c r="B120" s="41" t="s">
        <v>142</v>
      </c>
      <c r="C120" s="13">
        <v>1011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7"/>
      <c r="W120" s="38">
        <f t="shared" si="1"/>
        <v>0</v>
      </c>
    </row>
    <row r="121" spans="1:23" ht="15.75">
      <c r="A121" s="9">
        <v>116</v>
      </c>
      <c r="B121" s="41" t="s">
        <v>143</v>
      </c>
      <c r="C121" s="13">
        <v>935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7"/>
      <c r="W121" s="38">
        <f t="shared" si="1"/>
        <v>0</v>
      </c>
    </row>
    <row r="122" spans="1:23" ht="15.75">
      <c r="A122" s="9">
        <v>117</v>
      </c>
      <c r="B122" s="41" t="s">
        <v>144</v>
      </c>
      <c r="C122" s="13">
        <v>1118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7"/>
      <c r="W122" s="38">
        <f t="shared" si="1"/>
        <v>0</v>
      </c>
    </row>
    <row r="123" spans="1:23" ht="15.75">
      <c r="A123" s="9">
        <v>118</v>
      </c>
      <c r="B123" s="41" t="s">
        <v>145</v>
      </c>
      <c r="C123" s="13">
        <v>508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7"/>
      <c r="W123" s="38">
        <f t="shared" si="1"/>
        <v>0</v>
      </c>
    </row>
    <row r="124" spans="1:23" ht="15.75">
      <c r="A124" s="9">
        <v>119</v>
      </c>
      <c r="B124" s="41" t="s">
        <v>146</v>
      </c>
      <c r="C124" s="13">
        <v>726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7"/>
      <c r="W124" s="38">
        <f t="shared" si="1"/>
        <v>0</v>
      </c>
    </row>
    <row r="125" spans="1:23" ht="15.75">
      <c r="A125" s="9">
        <v>120</v>
      </c>
      <c r="B125" s="41" t="s">
        <v>147</v>
      </c>
      <c r="C125" s="13">
        <v>983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7"/>
      <c r="W125" s="38">
        <f t="shared" si="1"/>
        <v>0</v>
      </c>
    </row>
    <row r="126" spans="1:23" ht="15.75">
      <c r="A126" s="9">
        <v>121</v>
      </c>
      <c r="B126" s="41" t="s">
        <v>148</v>
      </c>
      <c r="C126" s="13">
        <v>576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7"/>
      <c r="W126" s="38">
        <f t="shared" si="1"/>
        <v>0</v>
      </c>
    </row>
    <row r="127" spans="1:23" ht="38.25">
      <c r="A127" s="9">
        <v>122</v>
      </c>
      <c r="B127" s="41" t="s">
        <v>149</v>
      </c>
      <c r="C127" s="13">
        <v>226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7"/>
      <c r="W127" s="38">
        <f t="shared" si="1"/>
        <v>0</v>
      </c>
    </row>
    <row r="128" spans="1:23" ht="15.75">
      <c r="A128" s="9">
        <v>123</v>
      </c>
      <c r="B128" s="41" t="s">
        <v>150</v>
      </c>
      <c r="C128" s="13">
        <v>125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7"/>
      <c r="W128" s="38">
        <f t="shared" si="1"/>
        <v>0</v>
      </c>
    </row>
    <row r="129" spans="1:23" ht="15.75">
      <c r="A129" s="9">
        <v>124</v>
      </c>
      <c r="B129" s="44" t="s">
        <v>151</v>
      </c>
      <c r="C129" s="24">
        <v>930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6"/>
      <c r="R129" s="36"/>
      <c r="S129" s="36"/>
      <c r="T129" s="35"/>
      <c r="U129" s="35"/>
      <c r="V129" s="37"/>
      <c r="W129" s="38">
        <f t="shared" si="1"/>
        <v>0</v>
      </c>
    </row>
    <row r="130" spans="1:23" ht="15.75">
      <c r="A130" s="9">
        <v>125</v>
      </c>
      <c r="B130" s="44" t="s">
        <v>152</v>
      </c>
      <c r="C130" s="24">
        <v>773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7"/>
      <c r="W130" s="38">
        <f t="shared" si="1"/>
        <v>0</v>
      </c>
    </row>
    <row r="131" spans="1:23" ht="15.75">
      <c r="A131" s="9">
        <v>126</v>
      </c>
      <c r="B131" s="44" t="s">
        <v>153</v>
      </c>
      <c r="C131" s="24">
        <v>612</v>
      </c>
      <c r="D131" s="35"/>
      <c r="E131" s="35"/>
      <c r="F131" s="35"/>
      <c r="G131" s="35"/>
      <c r="H131" s="35">
        <v>74</v>
      </c>
      <c r="I131" s="35"/>
      <c r="J131" s="35"/>
      <c r="K131" s="35"/>
      <c r="L131" s="35"/>
      <c r="M131" s="35">
        <v>41</v>
      </c>
      <c r="N131" s="35"/>
      <c r="O131" s="35"/>
      <c r="P131" s="35"/>
      <c r="Q131" s="35"/>
      <c r="R131" s="35"/>
      <c r="S131" s="35"/>
      <c r="T131" s="35"/>
      <c r="U131" s="35"/>
      <c r="V131" s="37"/>
      <c r="W131" s="38">
        <f t="shared" si="1"/>
        <v>115</v>
      </c>
    </row>
    <row r="132" spans="1:23" ht="15.75">
      <c r="A132" s="9">
        <v>127</v>
      </c>
      <c r="B132" s="44" t="s">
        <v>154</v>
      </c>
      <c r="C132" s="24">
        <v>734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7"/>
      <c r="W132" s="38">
        <f t="shared" si="1"/>
        <v>0</v>
      </c>
    </row>
    <row r="133" spans="1:23" ht="15.75">
      <c r="A133" s="9">
        <v>128</v>
      </c>
      <c r="B133" s="40" t="s">
        <v>155</v>
      </c>
      <c r="C133" s="24">
        <v>396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7"/>
      <c r="W133" s="38">
        <f t="shared" si="1"/>
        <v>0</v>
      </c>
    </row>
    <row r="134" spans="1:23" ht="15.75">
      <c r="A134" s="9">
        <v>129</v>
      </c>
      <c r="B134" s="44" t="s">
        <v>156</v>
      </c>
      <c r="C134" s="24">
        <v>848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7"/>
      <c r="W134" s="38">
        <f t="shared" si="1"/>
        <v>0</v>
      </c>
    </row>
    <row r="135" spans="1:23" ht="15.75">
      <c r="A135" s="9">
        <v>130</v>
      </c>
      <c r="B135" s="44" t="s">
        <v>157</v>
      </c>
      <c r="C135" s="24">
        <v>368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7"/>
      <c r="W135" s="38">
        <f t="shared" si="1"/>
        <v>0</v>
      </c>
    </row>
    <row r="136" spans="1:23" ht="15.75">
      <c r="A136" s="9">
        <v>131</v>
      </c>
      <c r="B136" s="44" t="s">
        <v>158</v>
      </c>
      <c r="C136" s="24">
        <v>199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7"/>
      <c r="W136" s="38">
        <f t="shared" si="1"/>
        <v>0</v>
      </c>
    </row>
    <row r="137" spans="1:23" ht="15.75">
      <c r="A137" s="9">
        <v>132</v>
      </c>
      <c r="B137" s="44" t="s">
        <v>159</v>
      </c>
      <c r="C137" s="24">
        <v>284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7"/>
      <c r="W137" s="38">
        <f t="shared" si="1"/>
        <v>0</v>
      </c>
    </row>
    <row r="138" spans="1:23" ht="15.75">
      <c r="A138" s="9">
        <v>133</v>
      </c>
      <c r="B138" s="44" t="s">
        <v>160</v>
      </c>
      <c r="C138" s="24">
        <v>783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7"/>
      <c r="W138" s="38">
        <f t="shared" si="1"/>
        <v>0</v>
      </c>
    </row>
    <row r="139" spans="1:23" ht="15.75">
      <c r="A139" s="9">
        <v>134</v>
      </c>
      <c r="B139" s="44" t="s">
        <v>161</v>
      </c>
      <c r="C139" s="24">
        <v>1148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7"/>
      <c r="W139" s="38">
        <f t="shared" si="1"/>
        <v>0</v>
      </c>
    </row>
    <row r="140" spans="1:23" ht="15.75">
      <c r="A140" s="9">
        <v>135</v>
      </c>
      <c r="B140" s="44" t="s">
        <v>162</v>
      </c>
      <c r="C140" s="24">
        <v>1301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7"/>
      <c r="W140" s="38">
        <f t="shared" si="1"/>
        <v>0</v>
      </c>
    </row>
    <row r="141" spans="1:23" ht="15.75">
      <c r="A141" s="9">
        <v>136</v>
      </c>
      <c r="B141" s="44" t="s">
        <v>163</v>
      </c>
      <c r="C141" s="24">
        <v>1016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7"/>
      <c r="W141" s="38">
        <f t="shared" si="1"/>
        <v>0</v>
      </c>
    </row>
    <row r="142" spans="1:23" ht="15.75">
      <c r="A142" s="9">
        <v>137</v>
      </c>
      <c r="B142" s="44" t="s">
        <v>164</v>
      </c>
      <c r="C142" s="24">
        <v>558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7"/>
      <c r="W142" s="38">
        <f t="shared" si="1"/>
        <v>0</v>
      </c>
    </row>
    <row r="143" spans="1:23" ht="15.75">
      <c r="A143" s="9">
        <v>138</v>
      </c>
      <c r="B143" s="40" t="s">
        <v>165</v>
      </c>
      <c r="C143" s="25">
        <v>1008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7"/>
      <c r="W143" s="38"/>
    </row>
    <row r="144" spans="1:23" ht="15.75">
      <c r="A144" s="9">
        <v>139</v>
      </c>
      <c r="B144" s="40" t="s">
        <v>166</v>
      </c>
      <c r="C144" s="25">
        <v>507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7"/>
      <c r="W144" s="38">
        <f t="shared" si="1"/>
        <v>0</v>
      </c>
    </row>
    <row r="145" spans="1:23" ht="15.75">
      <c r="A145" s="147" t="s">
        <v>14</v>
      </c>
      <c r="B145" s="148"/>
      <c r="C145" s="45">
        <f>SUM(C6:C144)</f>
        <v>108083</v>
      </c>
      <c r="D145" s="46">
        <f>SUM(D6:D144)</f>
        <v>0</v>
      </c>
      <c r="E145" s="46">
        <f aca="true" t="shared" si="2" ref="E145:W145">SUM(E6:E144)</f>
        <v>0</v>
      </c>
      <c r="F145" s="46">
        <f t="shared" si="2"/>
        <v>0</v>
      </c>
      <c r="G145" s="46">
        <f t="shared" si="2"/>
        <v>0</v>
      </c>
      <c r="H145" s="46">
        <f t="shared" si="2"/>
        <v>774</v>
      </c>
      <c r="I145" s="46">
        <f t="shared" si="2"/>
        <v>0</v>
      </c>
      <c r="J145" s="46">
        <f t="shared" si="2"/>
        <v>0</v>
      </c>
      <c r="K145" s="46">
        <f t="shared" si="2"/>
        <v>0</v>
      </c>
      <c r="L145" s="46">
        <f t="shared" si="2"/>
        <v>0</v>
      </c>
      <c r="M145" s="46">
        <f t="shared" si="2"/>
        <v>41</v>
      </c>
      <c r="N145" s="46">
        <f t="shared" si="2"/>
        <v>2426.7</v>
      </c>
      <c r="O145" s="46">
        <f t="shared" si="2"/>
        <v>0</v>
      </c>
      <c r="P145" s="46">
        <f t="shared" si="2"/>
        <v>0</v>
      </c>
      <c r="Q145" s="46">
        <f t="shared" si="2"/>
        <v>0</v>
      </c>
      <c r="R145" s="46">
        <f t="shared" si="2"/>
        <v>0</v>
      </c>
      <c r="S145" s="46">
        <f t="shared" si="2"/>
        <v>58.4</v>
      </c>
      <c r="T145" s="46">
        <f t="shared" si="2"/>
        <v>0</v>
      </c>
      <c r="U145" s="46">
        <f t="shared" si="2"/>
        <v>0</v>
      </c>
      <c r="V145" s="46">
        <f t="shared" si="2"/>
        <v>0</v>
      </c>
      <c r="W145" s="46">
        <f t="shared" si="2"/>
        <v>3300.1</v>
      </c>
    </row>
    <row r="146" spans="1:10" ht="15.75">
      <c r="A146" s="132" t="s">
        <v>167</v>
      </c>
      <c r="B146" s="132"/>
      <c r="C146" s="132"/>
      <c r="D146" s="132"/>
      <c r="E146" s="132"/>
      <c r="F146" s="132"/>
      <c r="G146" s="132"/>
      <c r="H146" s="132"/>
      <c r="I146" s="132"/>
      <c r="J146" s="132"/>
    </row>
    <row r="148" spans="1:2" ht="15.75">
      <c r="A148" s="149"/>
      <c r="B148" s="149"/>
    </row>
    <row r="149" spans="2:23" ht="15.75">
      <c r="B149" s="27" t="s">
        <v>168</v>
      </c>
      <c r="C149" s="2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2:23" ht="15.75">
      <c r="B150" s="27" t="s">
        <v>169</v>
      </c>
      <c r="C150" s="2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2:23" ht="15.75">
      <c r="B151" s="29" t="s">
        <v>170</v>
      </c>
      <c r="C151" s="2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</sheetData>
  <mergeCells count="19">
    <mergeCell ref="N4:O4"/>
    <mergeCell ref="P4:P5"/>
    <mergeCell ref="A1:K1"/>
    <mergeCell ref="A2:B2"/>
    <mergeCell ref="A3:B3"/>
    <mergeCell ref="A4:A5"/>
    <mergeCell ref="B4:B5"/>
    <mergeCell ref="C4:C5"/>
    <mergeCell ref="D4:K4"/>
    <mergeCell ref="W4:W5"/>
    <mergeCell ref="A145:B145"/>
    <mergeCell ref="A146:J146"/>
    <mergeCell ref="A148:B148"/>
    <mergeCell ref="Q4:S4"/>
    <mergeCell ref="T4:T5"/>
    <mergeCell ref="U4:U5"/>
    <mergeCell ref="V4:V5"/>
    <mergeCell ref="L4:L5"/>
    <mergeCell ref="M4:M5"/>
  </mergeCells>
  <hyperlinks>
    <hyperlink ref="B151" r:id="rId1" display="gorono_finans@mail.ru"/>
  </hyperlinks>
  <printOptions/>
  <pageMargins left="0.16" right="0.16" top="0.23" bottom="0.26" header="0.5" footer="0.5"/>
  <pageSetup horizontalDpi="600" verticalDpi="600" orientation="landscape" paperSize="9" scale="4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48"/>
  <sheetViews>
    <sheetView workbookViewId="0" topLeftCell="A124">
      <selection activeCell="H144" sqref="H144"/>
    </sheetView>
  </sheetViews>
  <sheetFormatPr defaultColWidth="9.140625" defaultRowHeight="12.75"/>
  <cols>
    <col min="1" max="1" width="5.8515625" style="47" customWidth="1"/>
    <col min="2" max="2" width="42.7109375" style="48" customWidth="1"/>
    <col min="3" max="3" width="11.421875" style="49" customWidth="1"/>
    <col min="4" max="4" width="12.421875" style="50" customWidth="1"/>
    <col min="5" max="5" width="9.8515625" style="51" customWidth="1"/>
  </cols>
  <sheetData>
    <row r="2" spans="1:5" ht="15.75">
      <c r="A2" s="172" t="s">
        <v>187</v>
      </c>
      <c r="B2" s="172"/>
      <c r="C2" s="172"/>
      <c r="D2" s="172"/>
      <c r="E2" s="172"/>
    </row>
    <row r="3" spans="1:5" ht="15.75">
      <c r="A3" s="173" t="s">
        <v>358</v>
      </c>
      <c r="B3" s="173"/>
      <c r="C3" s="174" t="s">
        <v>188</v>
      </c>
      <c r="D3" s="174"/>
      <c r="E3" s="174"/>
    </row>
    <row r="4" spans="1:5" ht="15.75">
      <c r="A4" s="175" t="s">
        <v>1</v>
      </c>
      <c r="B4" s="175"/>
      <c r="C4" s="52"/>
      <c r="D4" s="53"/>
      <c r="E4" s="54"/>
    </row>
    <row r="5" spans="1:8" ht="15.75">
      <c r="A5" s="163" t="s">
        <v>2</v>
      </c>
      <c r="B5" s="165" t="s">
        <v>189</v>
      </c>
      <c r="C5" s="167" t="s">
        <v>190</v>
      </c>
      <c r="D5" s="168"/>
      <c r="E5" s="169"/>
      <c r="F5" s="160" t="s">
        <v>355</v>
      </c>
      <c r="G5" s="161"/>
      <c r="H5" s="162"/>
    </row>
    <row r="6" spans="1:8" ht="30">
      <c r="A6" s="164"/>
      <c r="B6" s="166"/>
      <c r="C6" s="55" t="s">
        <v>191</v>
      </c>
      <c r="D6" s="56" t="s">
        <v>192</v>
      </c>
      <c r="E6" s="57" t="s">
        <v>193</v>
      </c>
      <c r="F6" s="57" t="s">
        <v>191</v>
      </c>
      <c r="G6" s="56" t="s">
        <v>192</v>
      </c>
      <c r="H6" s="57" t="s">
        <v>193</v>
      </c>
    </row>
    <row r="7" spans="1:8" s="80" customFormat="1" ht="14.25">
      <c r="A7" s="58" t="s">
        <v>194</v>
      </c>
      <c r="B7" s="59" t="s">
        <v>195</v>
      </c>
      <c r="C7" s="60"/>
      <c r="D7" s="61">
        <v>68153.5</v>
      </c>
      <c r="E7" s="60">
        <v>135</v>
      </c>
      <c r="F7" s="62">
        <v>0</v>
      </c>
      <c r="G7" s="61">
        <v>774</v>
      </c>
      <c r="H7" s="62">
        <v>2</v>
      </c>
    </row>
    <row r="8" spans="1:8" s="80" customFormat="1" ht="14.25">
      <c r="A8" s="63" t="s">
        <v>196</v>
      </c>
      <c r="B8" s="64" t="s">
        <v>197</v>
      </c>
      <c r="C8" s="60">
        <v>17904.7</v>
      </c>
      <c r="D8" s="61">
        <v>23799.8</v>
      </c>
      <c r="E8" s="60">
        <v>105</v>
      </c>
      <c r="F8" s="62">
        <v>0</v>
      </c>
      <c r="G8" s="61">
        <v>0</v>
      </c>
      <c r="H8" s="62">
        <v>0</v>
      </c>
    </row>
    <row r="9" spans="1:8" ht="15">
      <c r="A9" s="65" t="s">
        <v>194</v>
      </c>
      <c r="B9" s="66" t="s">
        <v>198</v>
      </c>
      <c r="C9" s="67">
        <v>1937</v>
      </c>
      <c r="D9" s="68">
        <v>3592</v>
      </c>
      <c r="E9" s="67">
        <v>46</v>
      </c>
      <c r="F9" s="69">
        <v>0</v>
      </c>
      <c r="G9" s="68">
        <v>0</v>
      </c>
      <c r="H9" s="69">
        <v>0</v>
      </c>
    </row>
    <row r="10" spans="1:8" ht="15">
      <c r="A10" s="65" t="s">
        <v>199</v>
      </c>
      <c r="B10" s="66" t="s">
        <v>200</v>
      </c>
      <c r="C10" s="67">
        <v>2635</v>
      </c>
      <c r="D10" s="68">
        <v>3364.6</v>
      </c>
      <c r="E10" s="67">
        <v>43</v>
      </c>
      <c r="F10" s="69">
        <v>0</v>
      </c>
      <c r="G10" s="68">
        <v>0</v>
      </c>
      <c r="H10" s="69">
        <v>0</v>
      </c>
    </row>
    <row r="11" spans="1:8" ht="15">
      <c r="A11" s="65" t="s">
        <v>201</v>
      </c>
      <c r="B11" s="66" t="s">
        <v>202</v>
      </c>
      <c r="C11" s="67">
        <v>1438</v>
      </c>
      <c r="D11" s="68">
        <v>2640.3</v>
      </c>
      <c r="E11" s="67">
        <v>32</v>
      </c>
      <c r="F11" s="69">
        <v>0</v>
      </c>
      <c r="G11" s="68">
        <v>0</v>
      </c>
      <c r="H11" s="69">
        <v>0</v>
      </c>
    </row>
    <row r="12" spans="1:8" ht="15">
      <c r="A12" s="65" t="s">
        <v>203</v>
      </c>
      <c r="B12" s="66" t="s">
        <v>204</v>
      </c>
      <c r="C12" s="67">
        <v>136</v>
      </c>
      <c r="D12" s="68">
        <v>143.7</v>
      </c>
      <c r="E12" s="67">
        <v>8</v>
      </c>
      <c r="F12" s="69">
        <v>0</v>
      </c>
      <c r="G12" s="68">
        <v>0</v>
      </c>
      <c r="H12" s="69">
        <v>0</v>
      </c>
    </row>
    <row r="13" spans="1:8" ht="15">
      <c r="A13" s="65" t="s">
        <v>205</v>
      </c>
      <c r="B13" s="66" t="s">
        <v>356</v>
      </c>
      <c r="C13" s="67">
        <v>4185.7</v>
      </c>
      <c r="D13" s="68">
        <v>3928.1</v>
      </c>
      <c r="E13" s="67">
        <v>44</v>
      </c>
      <c r="F13" s="69">
        <v>0</v>
      </c>
      <c r="G13" s="68">
        <v>0</v>
      </c>
      <c r="H13" s="69">
        <v>0</v>
      </c>
    </row>
    <row r="14" spans="1:8" ht="15">
      <c r="A14" s="65" t="s">
        <v>206</v>
      </c>
      <c r="B14" s="66" t="s">
        <v>207</v>
      </c>
      <c r="C14" s="67">
        <v>244</v>
      </c>
      <c r="D14" s="68">
        <v>506.7</v>
      </c>
      <c r="E14" s="67">
        <v>15</v>
      </c>
      <c r="F14" s="69">
        <v>0</v>
      </c>
      <c r="G14" s="68">
        <v>0</v>
      </c>
      <c r="H14" s="69">
        <v>0</v>
      </c>
    </row>
    <row r="15" spans="1:8" ht="15">
      <c r="A15" s="65" t="s">
        <v>208</v>
      </c>
      <c r="B15" s="66" t="s">
        <v>209</v>
      </c>
      <c r="C15" s="67">
        <v>326</v>
      </c>
      <c r="D15" s="68">
        <v>370</v>
      </c>
      <c r="E15" s="67">
        <v>12</v>
      </c>
      <c r="F15" s="69">
        <v>0</v>
      </c>
      <c r="G15" s="68">
        <v>0</v>
      </c>
      <c r="H15" s="69">
        <v>0</v>
      </c>
    </row>
    <row r="16" spans="1:8" ht="15">
      <c r="A16" s="65" t="s">
        <v>210</v>
      </c>
      <c r="B16" s="66" t="s">
        <v>211</v>
      </c>
      <c r="C16" s="67">
        <v>166</v>
      </c>
      <c r="D16" s="68">
        <v>367</v>
      </c>
      <c r="E16" s="67">
        <v>9</v>
      </c>
      <c r="F16" s="69">
        <v>0</v>
      </c>
      <c r="G16" s="68">
        <v>0</v>
      </c>
      <c r="H16" s="69">
        <v>0</v>
      </c>
    </row>
    <row r="17" spans="1:8" ht="15">
      <c r="A17" s="65" t="s">
        <v>212</v>
      </c>
      <c r="B17" s="66" t="s">
        <v>213</v>
      </c>
      <c r="C17" s="67">
        <v>6</v>
      </c>
      <c r="D17" s="68">
        <v>15.9</v>
      </c>
      <c r="E17" s="67">
        <v>2</v>
      </c>
      <c r="F17" s="69">
        <v>0</v>
      </c>
      <c r="G17" s="68">
        <v>0</v>
      </c>
      <c r="H17" s="69">
        <v>0</v>
      </c>
    </row>
    <row r="18" spans="1:8" ht="15">
      <c r="A18" s="65" t="s">
        <v>214</v>
      </c>
      <c r="B18" s="66" t="s">
        <v>215</v>
      </c>
      <c r="C18" s="67">
        <v>52</v>
      </c>
      <c r="D18" s="68">
        <v>123.6</v>
      </c>
      <c r="E18" s="67">
        <v>9</v>
      </c>
      <c r="F18" s="69">
        <v>0</v>
      </c>
      <c r="G18" s="68">
        <v>0</v>
      </c>
      <c r="H18" s="69">
        <v>0</v>
      </c>
    </row>
    <row r="19" spans="1:8" ht="15">
      <c r="A19" s="65" t="s">
        <v>216</v>
      </c>
      <c r="B19" s="66" t="s">
        <v>217</v>
      </c>
      <c r="C19" s="67">
        <v>316</v>
      </c>
      <c r="D19" s="68">
        <v>700.2</v>
      </c>
      <c r="E19" s="67">
        <v>12</v>
      </c>
      <c r="F19" s="69">
        <v>0</v>
      </c>
      <c r="G19" s="68">
        <v>0</v>
      </c>
      <c r="H19" s="69">
        <v>0</v>
      </c>
    </row>
    <row r="20" spans="1:8" ht="30">
      <c r="A20" s="65" t="s">
        <v>218</v>
      </c>
      <c r="B20" s="66" t="s">
        <v>219</v>
      </c>
      <c r="C20" s="67">
        <v>19</v>
      </c>
      <c r="D20" s="68">
        <v>24.2</v>
      </c>
      <c r="E20" s="67">
        <v>2</v>
      </c>
      <c r="F20" s="69">
        <v>0</v>
      </c>
      <c r="G20" s="68">
        <v>0</v>
      </c>
      <c r="H20" s="69">
        <v>0</v>
      </c>
    </row>
    <row r="21" spans="1:8" ht="15">
      <c r="A21" s="65" t="s">
        <v>220</v>
      </c>
      <c r="B21" s="66" t="s">
        <v>221</v>
      </c>
      <c r="C21" s="67">
        <v>322</v>
      </c>
      <c r="D21" s="68">
        <v>783.6</v>
      </c>
      <c r="E21" s="67">
        <v>22</v>
      </c>
      <c r="F21" s="69">
        <v>0</v>
      </c>
      <c r="G21" s="68">
        <v>0</v>
      </c>
      <c r="H21" s="69">
        <v>0</v>
      </c>
    </row>
    <row r="22" spans="1:8" ht="15">
      <c r="A22" s="65" t="s">
        <v>222</v>
      </c>
      <c r="B22" s="66" t="s">
        <v>223</v>
      </c>
      <c r="C22" s="67">
        <v>2</v>
      </c>
      <c r="D22" s="68">
        <v>15</v>
      </c>
      <c r="E22" s="67">
        <v>1</v>
      </c>
      <c r="F22" s="69">
        <v>0</v>
      </c>
      <c r="G22" s="68">
        <v>0</v>
      </c>
      <c r="H22" s="69">
        <v>0</v>
      </c>
    </row>
    <row r="23" spans="1:8" ht="15">
      <c r="A23" s="65" t="s">
        <v>224</v>
      </c>
      <c r="B23" s="66" t="s">
        <v>225</v>
      </c>
      <c r="C23" s="67">
        <v>2482</v>
      </c>
      <c r="D23" s="68">
        <v>4106.4</v>
      </c>
      <c r="E23" s="67">
        <v>33</v>
      </c>
      <c r="F23" s="69">
        <v>0</v>
      </c>
      <c r="G23" s="68">
        <v>0</v>
      </c>
      <c r="H23" s="69">
        <v>0</v>
      </c>
    </row>
    <row r="24" spans="1:8" ht="15">
      <c r="A24" s="65" t="s">
        <v>226</v>
      </c>
      <c r="B24" s="66" t="s">
        <v>227</v>
      </c>
      <c r="C24" s="67">
        <v>0</v>
      </c>
      <c r="D24" s="68">
        <v>0</v>
      </c>
      <c r="E24" s="67">
        <v>0</v>
      </c>
      <c r="F24" s="69">
        <v>0</v>
      </c>
      <c r="G24" s="68">
        <v>0</v>
      </c>
      <c r="H24" s="69">
        <v>0</v>
      </c>
    </row>
    <row r="25" spans="1:8" ht="15">
      <c r="A25" s="65" t="s">
        <v>228</v>
      </c>
      <c r="B25" s="66" t="s">
        <v>229</v>
      </c>
      <c r="C25" s="67">
        <v>3</v>
      </c>
      <c r="D25" s="68">
        <v>7.1</v>
      </c>
      <c r="E25" s="67">
        <v>1</v>
      </c>
      <c r="F25" s="69">
        <v>0</v>
      </c>
      <c r="G25" s="68">
        <v>0</v>
      </c>
      <c r="H25" s="69">
        <v>0</v>
      </c>
    </row>
    <row r="26" spans="1:8" ht="15">
      <c r="A26" s="65" t="s">
        <v>230</v>
      </c>
      <c r="B26" s="66" t="s">
        <v>231</v>
      </c>
      <c r="C26" s="67">
        <v>0</v>
      </c>
      <c r="D26" s="68">
        <v>0</v>
      </c>
      <c r="E26" s="67">
        <v>0</v>
      </c>
      <c r="F26" s="69">
        <v>0</v>
      </c>
      <c r="G26" s="68">
        <v>0</v>
      </c>
      <c r="H26" s="69">
        <v>0</v>
      </c>
    </row>
    <row r="27" spans="1:8" ht="30">
      <c r="A27" s="65" t="s">
        <v>232</v>
      </c>
      <c r="B27" s="66" t="s">
        <v>233</v>
      </c>
      <c r="C27" s="67">
        <v>185</v>
      </c>
      <c r="D27" s="68">
        <v>100</v>
      </c>
      <c r="E27" s="67">
        <v>1</v>
      </c>
      <c r="F27" s="69">
        <v>0</v>
      </c>
      <c r="G27" s="68">
        <v>0</v>
      </c>
      <c r="H27" s="69">
        <v>0</v>
      </c>
    </row>
    <row r="28" spans="1:8" ht="15">
      <c r="A28" s="65" t="s">
        <v>234</v>
      </c>
      <c r="B28" s="66" t="s">
        <v>235</v>
      </c>
      <c r="C28" s="67">
        <v>0</v>
      </c>
      <c r="D28" s="68">
        <v>0</v>
      </c>
      <c r="E28" s="67">
        <v>0</v>
      </c>
      <c r="F28" s="69">
        <v>0</v>
      </c>
      <c r="G28" s="68">
        <v>0</v>
      </c>
      <c r="H28" s="69">
        <v>0</v>
      </c>
    </row>
    <row r="29" spans="1:8" ht="15">
      <c r="A29" s="65" t="s">
        <v>236</v>
      </c>
      <c r="B29" s="66" t="s">
        <v>237</v>
      </c>
      <c r="C29" s="67">
        <v>117</v>
      </c>
      <c r="D29" s="68">
        <v>30</v>
      </c>
      <c r="E29" s="67">
        <v>1</v>
      </c>
      <c r="F29" s="69">
        <v>0</v>
      </c>
      <c r="G29" s="68">
        <v>0</v>
      </c>
      <c r="H29" s="69">
        <v>0</v>
      </c>
    </row>
    <row r="30" spans="1:8" ht="15">
      <c r="A30" s="65" t="s">
        <v>238</v>
      </c>
      <c r="B30" s="66" t="s">
        <v>239</v>
      </c>
      <c r="C30" s="67">
        <v>0</v>
      </c>
      <c r="D30" s="68">
        <v>0</v>
      </c>
      <c r="E30" s="67">
        <v>0</v>
      </c>
      <c r="F30" s="69">
        <v>0</v>
      </c>
      <c r="G30" s="68">
        <v>0</v>
      </c>
      <c r="H30" s="69">
        <v>0</v>
      </c>
    </row>
    <row r="31" spans="1:8" ht="15">
      <c r="A31" s="65" t="s">
        <v>240</v>
      </c>
      <c r="B31" s="66" t="s">
        <v>241</v>
      </c>
      <c r="C31" s="67">
        <v>0</v>
      </c>
      <c r="D31" s="68">
        <v>0</v>
      </c>
      <c r="E31" s="67">
        <v>0</v>
      </c>
      <c r="F31" s="69">
        <v>0</v>
      </c>
      <c r="G31" s="68">
        <v>0</v>
      </c>
      <c r="H31" s="69">
        <v>0</v>
      </c>
    </row>
    <row r="32" spans="1:8" ht="15">
      <c r="A32" s="65" t="s">
        <v>242</v>
      </c>
      <c r="B32" s="66" t="s">
        <v>243</v>
      </c>
      <c r="C32" s="67">
        <v>43</v>
      </c>
      <c r="D32" s="68">
        <v>16.8</v>
      </c>
      <c r="E32" s="67">
        <v>3</v>
      </c>
      <c r="F32" s="69">
        <v>0</v>
      </c>
      <c r="G32" s="68">
        <v>0</v>
      </c>
      <c r="H32" s="69">
        <v>0</v>
      </c>
    </row>
    <row r="33" spans="1:8" ht="30">
      <c r="A33" s="65" t="s">
        <v>244</v>
      </c>
      <c r="B33" s="66" t="s">
        <v>245</v>
      </c>
      <c r="C33" s="67">
        <v>2855</v>
      </c>
      <c r="D33" s="68">
        <v>2284.92</v>
      </c>
      <c r="E33" s="67">
        <v>27</v>
      </c>
      <c r="F33" s="69">
        <v>0</v>
      </c>
      <c r="G33" s="68">
        <v>0</v>
      </c>
      <c r="H33" s="69">
        <v>0</v>
      </c>
    </row>
    <row r="34" spans="1:8" ht="15">
      <c r="A34" s="65" t="s">
        <v>246</v>
      </c>
      <c r="B34" s="66" t="s">
        <v>247</v>
      </c>
      <c r="C34" s="67">
        <v>435</v>
      </c>
      <c r="D34" s="68">
        <v>679.7</v>
      </c>
      <c r="E34" s="67">
        <v>15</v>
      </c>
      <c r="F34" s="69">
        <v>0</v>
      </c>
      <c r="G34" s="68">
        <v>0</v>
      </c>
      <c r="H34" s="69">
        <v>0</v>
      </c>
    </row>
    <row r="35" spans="1:8" s="80" customFormat="1" ht="28.5">
      <c r="A35" s="70" t="s">
        <v>248</v>
      </c>
      <c r="B35" s="71" t="s">
        <v>249</v>
      </c>
      <c r="C35" s="60">
        <v>2794</v>
      </c>
      <c r="D35" s="61">
        <v>4742.7</v>
      </c>
      <c r="E35" s="60">
        <v>35</v>
      </c>
      <c r="F35" s="62">
        <v>0</v>
      </c>
      <c r="G35" s="61">
        <v>0</v>
      </c>
      <c r="H35" s="62">
        <v>0</v>
      </c>
    </row>
    <row r="36" spans="1:8" ht="15">
      <c r="A36" s="72" t="s">
        <v>194</v>
      </c>
      <c r="B36" s="73" t="s">
        <v>250</v>
      </c>
      <c r="C36" s="67">
        <v>123</v>
      </c>
      <c r="D36" s="68">
        <v>201.5</v>
      </c>
      <c r="E36" s="67">
        <v>6</v>
      </c>
      <c r="F36" s="69">
        <v>0</v>
      </c>
      <c r="G36" s="68">
        <v>0</v>
      </c>
      <c r="H36" s="69">
        <v>0</v>
      </c>
    </row>
    <row r="37" spans="1:8" ht="15">
      <c r="A37" s="72" t="s">
        <v>199</v>
      </c>
      <c r="B37" s="73" t="s">
        <v>251</v>
      </c>
      <c r="C37" s="67">
        <v>64</v>
      </c>
      <c r="D37" s="68">
        <v>1445.9</v>
      </c>
      <c r="E37" s="67">
        <v>10</v>
      </c>
      <c r="F37" s="69">
        <v>0</v>
      </c>
      <c r="G37" s="68">
        <v>0</v>
      </c>
      <c r="H37" s="69">
        <v>0</v>
      </c>
    </row>
    <row r="38" spans="1:8" ht="15">
      <c r="A38" s="72" t="s">
        <v>201</v>
      </c>
      <c r="B38" s="73" t="s">
        <v>252</v>
      </c>
      <c r="C38" s="67">
        <v>1259</v>
      </c>
      <c r="D38" s="68">
        <v>581</v>
      </c>
      <c r="E38" s="67">
        <v>11</v>
      </c>
      <c r="F38" s="69">
        <v>0</v>
      </c>
      <c r="G38" s="68">
        <v>0</v>
      </c>
      <c r="H38" s="69">
        <v>0</v>
      </c>
    </row>
    <row r="39" spans="1:8" ht="15">
      <c r="A39" s="72" t="s">
        <v>203</v>
      </c>
      <c r="B39" s="73" t="s">
        <v>253</v>
      </c>
      <c r="C39" s="67">
        <v>113</v>
      </c>
      <c r="D39" s="68">
        <v>915.6</v>
      </c>
      <c r="E39" s="67">
        <v>16</v>
      </c>
      <c r="F39" s="69">
        <v>0</v>
      </c>
      <c r="G39" s="68">
        <v>0</v>
      </c>
      <c r="H39" s="69">
        <v>0</v>
      </c>
    </row>
    <row r="40" spans="1:8" ht="30">
      <c r="A40" s="72" t="s">
        <v>205</v>
      </c>
      <c r="B40" s="73" t="s">
        <v>254</v>
      </c>
      <c r="C40" s="67">
        <v>670</v>
      </c>
      <c r="D40" s="68">
        <v>313.5</v>
      </c>
      <c r="E40" s="67">
        <v>13</v>
      </c>
      <c r="F40" s="69">
        <v>0</v>
      </c>
      <c r="G40" s="68">
        <v>0</v>
      </c>
      <c r="H40" s="69">
        <v>0</v>
      </c>
    </row>
    <row r="41" spans="1:8" ht="15">
      <c r="A41" s="72" t="s">
        <v>206</v>
      </c>
      <c r="B41" s="73" t="s">
        <v>225</v>
      </c>
      <c r="C41" s="67">
        <v>527</v>
      </c>
      <c r="D41" s="68">
        <v>1112.3</v>
      </c>
      <c r="E41" s="67">
        <v>9</v>
      </c>
      <c r="F41" s="69">
        <v>0</v>
      </c>
      <c r="G41" s="68">
        <v>0</v>
      </c>
      <c r="H41" s="69">
        <v>0</v>
      </c>
    </row>
    <row r="42" spans="1:8" ht="15">
      <c r="A42" s="72" t="s">
        <v>208</v>
      </c>
      <c r="B42" s="73" t="s">
        <v>247</v>
      </c>
      <c r="C42" s="67">
        <v>38</v>
      </c>
      <c r="D42" s="68">
        <v>172.9</v>
      </c>
      <c r="E42" s="67">
        <v>6</v>
      </c>
      <c r="F42" s="69">
        <v>0</v>
      </c>
      <c r="G42" s="68">
        <v>0</v>
      </c>
      <c r="H42" s="69">
        <v>0</v>
      </c>
    </row>
    <row r="43" spans="1:8" s="80" customFormat="1" ht="14.25">
      <c r="A43" s="70" t="s">
        <v>255</v>
      </c>
      <c r="B43" s="64" t="s">
        <v>256</v>
      </c>
      <c r="C43" s="60">
        <v>143</v>
      </c>
      <c r="D43" s="61">
        <v>607.9</v>
      </c>
      <c r="E43" s="60">
        <v>12</v>
      </c>
      <c r="F43" s="62">
        <v>0</v>
      </c>
      <c r="G43" s="61">
        <v>0</v>
      </c>
      <c r="H43" s="62">
        <v>0</v>
      </c>
    </row>
    <row r="44" spans="1:8" s="80" customFormat="1" ht="14.25">
      <c r="A44" s="70" t="s">
        <v>257</v>
      </c>
      <c r="B44" s="71" t="s">
        <v>18</v>
      </c>
      <c r="C44" s="60">
        <v>1333</v>
      </c>
      <c r="D44" s="61">
        <v>1534.5</v>
      </c>
      <c r="E44" s="60">
        <v>20</v>
      </c>
      <c r="F44" s="62">
        <v>0</v>
      </c>
      <c r="G44" s="61">
        <v>0</v>
      </c>
      <c r="H44" s="62">
        <v>0</v>
      </c>
    </row>
    <row r="45" spans="1:8" s="80" customFormat="1" ht="14.25">
      <c r="A45" s="70" t="s">
        <v>258</v>
      </c>
      <c r="B45" s="71" t="s">
        <v>259</v>
      </c>
      <c r="C45" s="60">
        <v>1632</v>
      </c>
      <c r="D45" s="61">
        <v>27806.2</v>
      </c>
      <c r="E45" s="60">
        <v>111</v>
      </c>
      <c r="F45" s="62">
        <v>72</v>
      </c>
      <c r="G45" s="61">
        <v>774</v>
      </c>
      <c r="H45" s="62">
        <v>2</v>
      </c>
    </row>
    <row r="46" spans="1:8" ht="15">
      <c r="A46" s="72" t="s">
        <v>194</v>
      </c>
      <c r="B46" s="66" t="s">
        <v>260</v>
      </c>
      <c r="C46" s="67">
        <v>60</v>
      </c>
      <c r="D46" s="68">
        <v>1631</v>
      </c>
      <c r="E46" s="67">
        <v>6</v>
      </c>
      <c r="F46" s="69">
        <v>0</v>
      </c>
      <c r="G46" s="68">
        <v>0</v>
      </c>
      <c r="H46" s="69">
        <v>0</v>
      </c>
    </row>
    <row r="47" spans="1:8" ht="15">
      <c r="A47" s="72" t="s">
        <v>199</v>
      </c>
      <c r="B47" s="66" t="s">
        <v>261</v>
      </c>
      <c r="C47" s="67">
        <v>0</v>
      </c>
      <c r="D47" s="68">
        <v>0</v>
      </c>
      <c r="E47" s="67">
        <v>0</v>
      </c>
      <c r="F47" s="69">
        <v>0</v>
      </c>
      <c r="G47" s="68">
        <v>0</v>
      </c>
      <c r="H47" s="69">
        <v>0</v>
      </c>
    </row>
    <row r="48" spans="1:8" ht="15">
      <c r="A48" s="72" t="s">
        <v>201</v>
      </c>
      <c r="B48" s="66" t="s">
        <v>262</v>
      </c>
      <c r="C48" s="67">
        <v>287</v>
      </c>
      <c r="D48" s="68">
        <v>5269.9</v>
      </c>
      <c r="E48" s="67">
        <v>39</v>
      </c>
      <c r="F48" s="69">
        <v>30</v>
      </c>
      <c r="G48" s="68">
        <v>389.8</v>
      </c>
      <c r="H48" s="69">
        <v>1</v>
      </c>
    </row>
    <row r="49" spans="1:8" ht="15">
      <c r="A49" s="72" t="s">
        <v>203</v>
      </c>
      <c r="B49" s="66" t="s">
        <v>263</v>
      </c>
      <c r="C49" s="67">
        <v>333</v>
      </c>
      <c r="D49" s="68">
        <v>11477.9</v>
      </c>
      <c r="E49" s="67">
        <v>49</v>
      </c>
      <c r="F49" s="69">
        <v>0</v>
      </c>
      <c r="G49" s="68">
        <v>0</v>
      </c>
      <c r="H49" s="69">
        <v>0</v>
      </c>
    </row>
    <row r="50" spans="1:8" ht="15">
      <c r="A50" s="72" t="s">
        <v>205</v>
      </c>
      <c r="B50" s="66" t="s">
        <v>264</v>
      </c>
      <c r="C50" s="67">
        <v>13</v>
      </c>
      <c r="D50" s="68">
        <v>30</v>
      </c>
      <c r="E50" s="67">
        <v>1</v>
      </c>
      <c r="F50" s="69">
        <v>0</v>
      </c>
      <c r="G50" s="68">
        <v>0</v>
      </c>
      <c r="H50" s="69">
        <v>0</v>
      </c>
    </row>
    <row r="51" spans="1:8" ht="15">
      <c r="A51" s="72" t="s">
        <v>206</v>
      </c>
      <c r="B51" s="66" t="s">
        <v>265</v>
      </c>
      <c r="C51" s="67">
        <v>49</v>
      </c>
      <c r="D51" s="68">
        <v>2064.9</v>
      </c>
      <c r="E51" s="67">
        <v>22</v>
      </c>
      <c r="F51" s="69">
        <v>0</v>
      </c>
      <c r="G51" s="68">
        <v>0</v>
      </c>
      <c r="H51" s="69">
        <v>0</v>
      </c>
    </row>
    <row r="52" spans="1:8" ht="30">
      <c r="A52" s="72" t="s">
        <v>208</v>
      </c>
      <c r="B52" s="66" t="s">
        <v>266</v>
      </c>
      <c r="C52" s="67">
        <v>213</v>
      </c>
      <c r="D52" s="68">
        <v>1216.4</v>
      </c>
      <c r="E52" s="67">
        <v>35</v>
      </c>
      <c r="F52" s="69">
        <v>1</v>
      </c>
      <c r="G52" s="68">
        <v>7</v>
      </c>
      <c r="H52" s="69">
        <v>1</v>
      </c>
    </row>
    <row r="53" spans="1:8" ht="15">
      <c r="A53" s="72" t="s">
        <v>210</v>
      </c>
      <c r="B53" s="66" t="s">
        <v>267</v>
      </c>
      <c r="C53" s="67">
        <v>73</v>
      </c>
      <c r="D53" s="68">
        <v>138</v>
      </c>
      <c r="E53" s="67">
        <v>3</v>
      </c>
      <c r="F53" s="69">
        <v>0</v>
      </c>
      <c r="G53" s="68">
        <v>0</v>
      </c>
      <c r="H53" s="69">
        <v>0</v>
      </c>
    </row>
    <row r="54" spans="1:8" ht="15">
      <c r="A54" s="72" t="s">
        <v>212</v>
      </c>
      <c r="B54" s="66" t="s">
        <v>268</v>
      </c>
      <c r="C54" s="67">
        <v>196</v>
      </c>
      <c r="D54" s="68">
        <v>3123.6</v>
      </c>
      <c r="E54" s="67">
        <v>34</v>
      </c>
      <c r="F54" s="69">
        <v>0</v>
      </c>
      <c r="G54" s="68">
        <v>0</v>
      </c>
      <c r="H54" s="69">
        <v>0</v>
      </c>
    </row>
    <row r="55" spans="1:8" ht="15">
      <c r="A55" s="72" t="s">
        <v>214</v>
      </c>
      <c r="B55" s="66" t="s">
        <v>269</v>
      </c>
      <c r="C55" s="67">
        <v>4</v>
      </c>
      <c r="D55" s="68">
        <v>138.5</v>
      </c>
      <c r="E55" s="67">
        <v>2</v>
      </c>
      <c r="F55" s="69">
        <v>0</v>
      </c>
      <c r="G55" s="68">
        <v>0</v>
      </c>
      <c r="H55" s="69">
        <v>0</v>
      </c>
    </row>
    <row r="56" spans="1:8" ht="15">
      <c r="A56" s="72" t="s">
        <v>216</v>
      </c>
      <c r="B56" s="66" t="s">
        <v>247</v>
      </c>
      <c r="C56" s="67">
        <v>404</v>
      </c>
      <c r="D56" s="68">
        <v>2716</v>
      </c>
      <c r="E56" s="67">
        <v>26</v>
      </c>
      <c r="F56" s="69">
        <v>41</v>
      </c>
      <c r="G56" s="68">
        <v>377.2</v>
      </c>
      <c r="H56" s="69">
        <v>2</v>
      </c>
    </row>
    <row r="57" spans="1:8" s="80" customFormat="1" ht="42.75">
      <c r="A57" s="70" t="s">
        <v>270</v>
      </c>
      <c r="B57" s="71" t="s">
        <v>271</v>
      </c>
      <c r="C57" s="60">
        <v>559</v>
      </c>
      <c r="D57" s="61">
        <v>239</v>
      </c>
      <c r="E57" s="60">
        <v>10</v>
      </c>
      <c r="F57" s="62">
        <v>0</v>
      </c>
      <c r="G57" s="61">
        <v>0</v>
      </c>
      <c r="H57" s="62">
        <v>0</v>
      </c>
    </row>
    <row r="58" spans="1:8" ht="15">
      <c r="A58" s="72" t="s">
        <v>194</v>
      </c>
      <c r="B58" s="66" t="s">
        <v>272</v>
      </c>
      <c r="C58" s="67">
        <v>22</v>
      </c>
      <c r="D58" s="68">
        <v>77.3</v>
      </c>
      <c r="E58" s="67">
        <v>6</v>
      </c>
      <c r="F58" s="69">
        <v>0</v>
      </c>
      <c r="G58" s="68">
        <v>0</v>
      </c>
      <c r="H58" s="69">
        <v>0</v>
      </c>
    </row>
    <row r="59" spans="1:8" ht="15">
      <c r="A59" s="72" t="s">
        <v>199</v>
      </c>
      <c r="B59" s="66" t="s">
        <v>273</v>
      </c>
      <c r="C59" s="67">
        <v>294</v>
      </c>
      <c r="D59" s="68">
        <v>21.9</v>
      </c>
      <c r="E59" s="67">
        <v>2</v>
      </c>
      <c r="F59" s="69">
        <v>0</v>
      </c>
      <c r="G59" s="68">
        <v>0</v>
      </c>
      <c r="H59" s="69">
        <v>0</v>
      </c>
    </row>
    <row r="60" spans="1:8" ht="15">
      <c r="A60" s="72" t="s">
        <v>201</v>
      </c>
      <c r="B60" s="66" t="s">
        <v>274</v>
      </c>
      <c r="C60" s="67">
        <v>1</v>
      </c>
      <c r="D60" s="68">
        <v>2.1</v>
      </c>
      <c r="E60" s="67">
        <v>1</v>
      </c>
      <c r="F60" s="69">
        <v>0</v>
      </c>
      <c r="G60" s="68">
        <v>0</v>
      </c>
      <c r="H60" s="69">
        <v>0</v>
      </c>
    </row>
    <row r="61" spans="1:8" ht="15">
      <c r="A61" s="72" t="s">
        <v>203</v>
      </c>
      <c r="B61" s="66" t="s">
        <v>275</v>
      </c>
      <c r="C61" s="67">
        <v>0</v>
      </c>
      <c r="D61" s="68">
        <v>0</v>
      </c>
      <c r="E61" s="67">
        <v>0</v>
      </c>
      <c r="F61" s="69">
        <v>0</v>
      </c>
      <c r="G61" s="68">
        <v>0</v>
      </c>
      <c r="H61" s="69">
        <v>0</v>
      </c>
    </row>
    <row r="62" spans="1:8" ht="15">
      <c r="A62" s="72" t="s">
        <v>205</v>
      </c>
      <c r="B62" s="66" t="s">
        <v>276</v>
      </c>
      <c r="C62" s="67">
        <v>12</v>
      </c>
      <c r="D62" s="68">
        <v>27</v>
      </c>
      <c r="E62" s="67">
        <v>2</v>
      </c>
      <c r="F62" s="69">
        <v>0</v>
      </c>
      <c r="G62" s="68">
        <v>0</v>
      </c>
      <c r="H62" s="69">
        <v>0</v>
      </c>
    </row>
    <row r="63" spans="1:8" ht="15">
      <c r="A63" s="72" t="s">
        <v>206</v>
      </c>
      <c r="B63" s="66" t="s">
        <v>277</v>
      </c>
      <c r="C63" s="67">
        <v>229</v>
      </c>
      <c r="D63" s="68">
        <v>104.4</v>
      </c>
      <c r="E63" s="67">
        <v>4</v>
      </c>
      <c r="F63" s="69">
        <v>0</v>
      </c>
      <c r="G63" s="68">
        <v>0</v>
      </c>
      <c r="H63" s="69">
        <v>0</v>
      </c>
    </row>
    <row r="64" spans="1:8" ht="15">
      <c r="A64" s="72" t="s">
        <v>208</v>
      </c>
      <c r="B64" s="66" t="s">
        <v>278</v>
      </c>
      <c r="C64" s="67">
        <v>1</v>
      </c>
      <c r="D64" s="68">
        <v>6.3</v>
      </c>
      <c r="E64" s="67">
        <v>1</v>
      </c>
      <c r="F64" s="69">
        <v>0</v>
      </c>
      <c r="G64" s="68">
        <v>0</v>
      </c>
      <c r="H64" s="69">
        <v>0</v>
      </c>
    </row>
    <row r="65" spans="1:8" s="80" customFormat="1" ht="14.25">
      <c r="A65" s="70" t="s">
        <v>279</v>
      </c>
      <c r="B65" s="64" t="s">
        <v>280</v>
      </c>
      <c r="C65" s="60">
        <v>403</v>
      </c>
      <c r="D65" s="61">
        <v>5646</v>
      </c>
      <c r="E65" s="60">
        <v>39</v>
      </c>
      <c r="F65" s="62">
        <v>0</v>
      </c>
      <c r="G65" s="61">
        <v>0</v>
      </c>
      <c r="H65" s="62">
        <v>0</v>
      </c>
    </row>
    <row r="66" spans="1:8" ht="15">
      <c r="A66" s="72" t="s">
        <v>194</v>
      </c>
      <c r="B66" s="66" t="s">
        <v>281</v>
      </c>
      <c r="C66" s="67">
        <v>221</v>
      </c>
      <c r="D66" s="68">
        <v>509.7</v>
      </c>
      <c r="E66" s="67">
        <v>8</v>
      </c>
      <c r="F66" s="69">
        <v>0</v>
      </c>
      <c r="G66" s="68">
        <v>0</v>
      </c>
      <c r="H66" s="69">
        <v>0</v>
      </c>
    </row>
    <row r="67" spans="1:8" ht="15">
      <c r="A67" s="72" t="s">
        <v>199</v>
      </c>
      <c r="B67" s="66" t="s">
        <v>282</v>
      </c>
      <c r="C67" s="67">
        <v>182</v>
      </c>
      <c r="D67" s="68">
        <v>5136.3</v>
      </c>
      <c r="E67" s="67">
        <v>34</v>
      </c>
      <c r="F67" s="69">
        <v>0</v>
      </c>
      <c r="G67" s="68">
        <v>0</v>
      </c>
      <c r="H67" s="69">
        <v>0</v>
      </c>
    </row>
    <row r="68" spans="1:8" s="80" customFormat="1" ht="42.75">
      <c r="A68" s="70" t="s">
        <v>283</v>
      </c>
      <c r="B68" s="64" t="s">
        <v>284</v>
      </c>
      <c r="C68" s="60">
        <v>587</v>
      </c>
      <c r="D68" s="61">
        <v>3777.4</v>
      </c>
      <c r="E68" s="60">
        <v>25</v>
      </c>
      <c r="F68" s="62">
        <v>0</v>
      </c>
      <c r="G68" s="61">
        <v>0</v>
      </c>
      <c r="H68" s="62">
        <v>0</v>
      </c>
    </row>
    <row r="69" spans="1:8" ht="15">
      <c r="A69" s="72" t="s">
        <v>194</v>
      </c>
      <c r="B69" s="66" t="s">
        <v>285</v>
      </c>
      <c r="C69" s="67">
        <v>70</v>
      </c>
      <c r="D69" s="68">
        <v>1114.5</v>
      </c>
      <c r="E69" s="67">
        <v>6</v>
      </c>
      <c r="F69" s="69">
        <v>0</v>
      </c>
      <c r="G69" s="68">
        <v>0</v>
      </c>
      <c r="H69" s="69">
        <v>0</v>
      </c>
    </row>
    <row r="70" spans="1:8" ht="15">
      <c r="A70" s="72" t="s">
        <v>199</v>
      </c>
      <c r="B70" s="66" t="s">
        <v>259</v>
      </c>
      <c r="C70" s="67">
        <v>175</v>
      </c>
      <c r="D70" s="68">
        <v>1209.9</v>
      </c>
      <c r="E70" s="67">
        <v>9</v>
      </c>
      <c r="F70" s="69">
        <v>0</v>
      </c>
      <c r="G70" s="68">
        <v>0</v>
      </c>
      <c r="H70" s="69">
        <v>0</v>
      </c>
    </row>
    <row r="71" spans="1:8" ht="15">
      <c r="A71" s="72" t="s">
        <v>201</v>
      </c>
      <c r="B71" s="66" t="s">
        <v>286</v>
      </c>
      <c r="C71" s="67">
        <v>228</v>
      </c>
      <c r="D71" s="68">
        <v>728.9</v>
      </c>
      <c r="E71" s="67">
        <v>14</v>
      </c>
      <c r="F71" s="69">
        <v>0</v>
      </c>
      <c r="G71" s="68">
        <v>0</v>
      </c>
      <c r="H71" s="69">
        <v>0</v>
      </c>
    </row>
    <row r="72" spans="1:8" ht="30">
      <c r="A72" s="72" t="s">
        <v>203</v>
      </c>
      <c r="B72" s="66" t="s">
        <v>287</v>
      </c>
      <c r="C72" s="67">
        <v>0</v>
      </c>
      <c r="D72" s="68">
        <v>0</v>
      </c>
      <c r="E72" s="67">
        <v>0</v>
      </c>
      <c r="F72" s="69">
        <v>0</v>
      </c>
      <c r="G72" s="68">
        <v>0</v>
      </c>
      <c r="H72" s="69">
        <v>0</v>
      </c>
    </row>
    <row r="73" spans="1:8" ht="15">
      <c r="A73" s="72" t="s">
        <v>205</v>
      </c>
      <c r="B73" s="66" t="s">
        <v>288</v>
      </c>
      <c r="C73" s="67">
        <v>6</v>
      </c>
      <c r="D73" s="68">
        <v>216.9</v>
      </c>
      <c r="E73" s="67">
        <v>5</v>
      </c>
      <c r="F73" s="69">
        <v>0</v>
      </c>
      <c r="G73" s="68">
        <v>0</v>
      </c>
      <c r="H73" s="69">
        <v>0</v>
      </c>
    </row>
    <row r="74" spans="1:8" ht="15">
      <c r="A74" s="72" t="s">
        <v>206</v>
      </c>
      <c r="B74" s="66" t="s">
        <v>247</v>
      </c>
      <c r="C74" s="67">
        <v>108</v>
      </c>
      <c r="D74" s="68">
        <v>507.2</v>
      </c>
      <c r="E74" s="67">
        <v>7</v>
      </c>
      <c r="F74" s="69">
        <v>0</v>
      </c>
      <c r="G74" s="68">
        <v>0</v>
      </c>
      <c r="H74" s="69">
        <v>0</v>
      </c>
    </row>
    <row r="75" spans="1:8" s="80" customFormat="1" ht="28.5">
      <c r="A75" s="70" t="s">
        <v>199</v>
      </c>
      <c r="B75" s="64" t="s">
        <v>289</v>
      </c>
      <c r="C75" s="60">
        <v>0</v>
      </c>
      <c r="D75" s="61">
        <v>0</v>
      </c>
      <c r="E75" s="60">
        <v>0</v>
      </c>
      <c r="F75" s="62">
        <v>0</v>
      </c>
      <c r="G75" s="61">
        <v>0</v>
      </c>
      <c r="H75" s="62">
        <v>0</v>
      </c>
    </row>
    <row r="76" spans="1:8" s="80" customFormat="1" ht="57">
      <c r="A76" s="70" t="s">
        <v>201</v>
      </c>
      <c r="B76" s="64" t="s">
        <v>290</v>
      </c>
      <c r="C76" s="60">
        <v>75498</v>
      </c>
      <c r="D76" s="61">
        <v>17010.7</v>
      </c>
      <c r="E76" s="60">
        <v>81</v>
      </c>
      <c r="F76" s="62">
        <v>182</v>
      </c>
      <c r="G76" s="61">
        <v>41</v>
      </c>
      <c r="H76" s="62">
        <v>1</v>
      </c>
    </row>
    <row r="77" spans="1:8" ht="15">
      <c r="A77" s="74" t="s">
        <v>194</v>
      </c>
      <c r="B77" s="75" t="s">
        <v>291</v>
      </c>
      <c r="C77" s="67">
        <v>72562</v>
      </c>
      <c r="D77" s="68">
        <v>16219.8</v>
      </c>
      <c r="E77" s="67">
        <v>77</v>
      </c>
      <c r="F77" s="69">
        <v>182</v>
      </c>
      <c r="G77" s="68">
        <v>41</v>
      </c>
      <c r="H77" s="69">
        <v>1</v>
      </c>
    </row>
    <row r="78" spans="1:8" ht="15">
      <c r="A78" s="74" t="s">
        <v>199</v>
      </c>
      <c r="B78" s="75" t="s">
        <v>292</v>
      </c>
      <c r="C78" s="67">
        <v>50</v>
      </c>
      <c r="D78" s="68">
        <v>7</v>
      </c>
      <c r="E78" s="67">
        <v>1</v>
      </c>
      <c r="F78" s="69">
        <v>0</v>
      </c>
      <c r="G78" s="68">
        <v>0</v>
      </c>
      <c r="H78" s="69">
        <v>0</v>
      </c>
    </row>
    <row r="79" spans="1:8" ht="15">
      <c r="A79" s="74" t="s">
        <v>201</v>
      </c>
      <c r="B79" s="75" t="s">
        <v>293</v>
      </c>
      <c r="C79" s="67">
        <v>100</v>
      </c>
      <c r="D79" s="68">
        <v>16.8</v>
      </c>
      <c r="E79" s="67">
        <v>2</v>
      </c>
      <c r="F79" s="69">
        <v>0</v>
      </c>
      <c r="G79" s="68">
        <v>0</v>
      </c>
      <c r="H79" s="69">
        <v>0</v>
      </c>
    </row>
    <row r="80" spans="1:8" ht="15">
      <c r="A80" s="74" t="s">
        <v>203</v>
      </c>
      <c r="B80" s="75" t="s">
        <v>294</v>
      </c>
      <c r="C80" s="67">
        <v>2786</v>
      </c>
      <c r="D80" s="68">
        <v>767.1</v>
      </c>
      <c r="E80" s="67">
        <v>8</v>
      </c>
      <c r="F80" s="69">
        <v>0</v>
      </c>
      <c r="G80" s="68">
        <v>0</v>
      </c>
      <c r="H80" s="69">
        <v>0</v>
      </c>
    </row>
    <row r="81" spans="1:8" s="80" customFormat="1" ht="28.5">
      <c r="A81" s="70" t="s">
        <v>203</v>
      </c>
      <c r="B81" s="64" t="s">
        <v>295</v>
      </c>
      <c r="C81" s="60"/>
      <c r="D81" s="61">
        <v>25636.5</v>
      </c>
      <c r="E81" s="60">
        <v>62</v>
      </c>
      <c r="F81" s="62"/>
      <c r="G81" s="61">
        <v>2426.7</v>
      </c>
      <c r="H81" s="62">
        <v>6</v>
      </c>
    </row>
    <row r="82" spans="1:8" s="80" customFormat="1" ht="57">
      <c r="A82" s="70" t="s">
        <v>296</v>
      </c>
      <c r="B82" s="64" t="s">
        <v>184</v>
      </c>
      <c r="C82" s="60">
        <v>106</v>
      </c>
      <c r="D82" s="61">
        <v>25084.6</v>
      </c>
      <c r="E82" s="60">
        <v>61</v>
      </c>
      <c r="F82" s="62">
        <v>7</v>
      </c>
      <c r="G82" s="61">
        <v>2426.7</v>
      </c>
      <c r="H82" s="62">
        <v>6</v>
      </c>
    </row>
    <row r="83" spans="1:8" ht="15">
      <c r="A83" s="72" t="s">
        <v>194</v>
      </c>
      <c r="B83" s="66" t="s">
        <v>297</v>
      </c>
      <c r="C83" s="67">
        <v>20</v>
      </c>
      <c r="D83" s="68">
        <v>5412.2</v>
      </c>
      <c r="E83" s="67">
        <v>17</v>
      </c>
      <c r="F83" s="69">
        <v>1</v>
      </c>
      <c r="G83" s="68">
        <v>275.4</v>
      </c>
      <c r="H83" s="69">
        <v>1</v>
      </c>
    </row>
    <row r="84" spans="1:8" ht="15">
      <c r="A84" s="76" t="s">
        <v>199</v>
      </c>
      <c r="B84" s="66" t="s">
        <v>298</v>
      </c>
      <c r="C84" s="67">
        <v>6</v>
      </c>
      <c r="D84" s="68">
        <v>1321.3</v>
      </c>
      <c r="E84" s="67">
        <v>6</v>
      </c>
      <c r="F84" s="69">
        <v>1</v>
      </c>
      <c r="G84" s="68">
        <v>329.2</v>
      </c>
      <c r="H84" s="69">
        <v>1</v>
      </c>
    </row>
    <row r="85" spans="1:8" ht="15">
      <c r="A85" s="76" t="s">
        <v>201</v>
      </c>
      <c r="B85" s="66" t="s">
        <v>299</v>
      </c>
      <c r="C85" s="67">
        <v>1</v>
      </c>
      <c r="D85" s="68">
        <v>1438.7</v>
      </c>
      <c r="E85" s="67">
        <v>1</v>
      </c>
      <c r="F85" s="69">
        <v>1</v>
      </c>
      <c r="G85" s="68">
        <v>22</v>
      </c>
      <c r="H85" s="69">
        <v>1</v>
      </c>
    </row>
    <row r="86" spans="1:8" ht="15">
      <c r="A86" s="76" t="s">
        <v>203</v>
      </c>
      <c r="B86" s="66" t="s">
        <v>300</v>
      </c>
      <c r="C86" s="67">
        <v>4</v>
      </c>
      <c r="D86" s="68">
        <v>1500</v>
      </c>
      <c r="E86" s="67">
        <v>4</v>
      </c>
      <c r="F86" s="69">
        <v>0</v>
      </c>
      <c r="G86" s="68">
        <v>0</v>
      </c>
      <c r="H86" s="69">
        <v>0</v>
      </c>
    </row>
    <row r="87" spans="1:8" ht="15">
      <c r="A87" s="76" t="s">
        <v>205</v>
      </c>
      <c r="B87" s="66" t="s">
        <v>301</v>
      </c>
      <c r="C87" s="67">
        <v>1</v>
      </c>
      <c r="D87" s="68">
        <v>496.6</v>
      </c>
      <c r="E87" s="67">
        <v>1</v>
      </c>
      <c r="F87" s="69">
        <v>0</v>
      </c>
      <c r="G87" s="68">
        <v>0</v>
      </c>
      <c r="H87" s="69">
        <v>0</v>
      </c>
    </row>
    <row r="88" spans="1:8" ht="15">
      <c r="A88" s="76" t="s">
        <v>206</v>
      </c>
      <c r="B88" s="66" t="s">
        <v>302</v>
      </c>
      <c r="C88" s="67">
        <v>16</v>
      </c>
      <c r="D88" s="68">
        <v>9043</v>
      </c>
      <c r="E88" s="67">
        <v>16</v>
      </c>
      <c r="F88" s="69">
        <v>3</v>
      </c>
      <c r="G88" s="68">
        <v>1226.5</v>
      </c>
      <c r="H88" s="69">
        <v>3</v>
      </c>
    </row>
    <row r="89" spans="1:8" ht="15">
      <c r="A89" s="76" t="s">
        <v>208</v>
      </c>
      <c r="B89" s="66" t="s">
        <v>303</v>
      </c>
      <c r="C89" s="67">
        <v>1</v>
      </c>
      <c r="D89" s="68">
        <v>48.6</v>
      </c>
      <c r="E89" s="67">
        <v>1</v>
      </c>
      <c r="F89" s="69">
        <v>0</v>
      </c>
      <c r="G89" s="68">
        <v>0</v>
      </c>
      <c r="H89" s="69">
        <v>0</v>
      </c>
    </row>
    <row r="90" spans="1:8" ht="15">
      <c r="A90" s="76" t="s">
        <v>210</v>
      </c>
      <c r="B90" s="66" t="s">
        <v>304</v>
      </c>
      <c r="C90" s="67">
        <v>1</v>
      </c>
      <c r="D90" s="68">
        <v>48</v>
      </c>
      <c r="E90" s="67">
        <v>1</v>
      </c>
      <c r="F90" s="69">
        <v>0</v>
      </c>
      <c r="G90" s="68">
        <v>0</v>
      </c>
      <c r="H90" s="69">
        <v>0</v>
      </c>
    </row>
    <row r="91" spans="1:8" ht="15">
      <c r="A91" s="76" t="s">
        <v>212</v>
      </c>
      <c r="B91" s="66" t="s">
        <v>305</v>
      </c>
      <c r="C91" s="67">
        <v>0</v>
      </c>
      <c r="D91" s="68">
        <v>0</v>
      </c>
      <c r="E91" s="67">
        <v>0</v>
      </c>
      <c r="F91" s="69">
        <v>0</v>
      </c>
      <c r="G91" s="68">
        <v>0</v>
      </c>
      <c r="H91" s="69">
        <v>0</v>
      </c>
    </row>
    <row r="92" spans="1:8" ht="30">
      <c r="A92" s="76" t="s">
        <v>214</v>
      </c>
      <c r="B92" s="66" t="s">
        <v>306</v>
      </c>
      <c r="C92" s="67">
        <v>3</v>
      </c>
      <c r="D92" s="68">
        <v>177.3</v>
      </c>
      <c r="E92" s="67">
        <v>3</v>
      </c>
      <c r="F92" s="69">
        <v>0</v>
      </c>
      <c r="G92" s="68">
        <v>0</v>
      </c>
      <c r="H92" s="69">
        <v>0</v>
      </c>
    </row>
    <row r="93" spans="1:8" ht="15">
      <c r="A93" s="76" t="s">
        <v>216</v>
      </c>
      <c r="B93" s="66" t="s">
        <v>307</v>
      </c>
      <c r="C93" s="67">
        <v>6</v>
      </c>
      <c r="D93" s="68">
        <v>148.7</v>
      </c>
      <c r="E93" s="67">
        <v>3</v>
      </c>
      <c r="F93" s="69">
        <v>0</v>
      </c>
      <c r="G93" s="68">
        <v>0</v>
      </c>
      <c r="H93" s="69">
        <v>0</v>
      </c>
    </row>
    <row r="94" spans="1:8" ht="15">
      <c r="A94" s="76" t="s">
        <v>218</v>
      </c>
      <c r="B94" s="66" t="s">
        <v>308</v>
      </c>
      <c r="C94" s="67">
        <v>1</v>
      </c>
      <c r="D94" s="68">
        <v>375</v>
      </c>
      <c r="E94" s="67">
        <v>1</v>
      </c>
      <c r="F94" s="69">
        <v>0</v>
      </c>
      <c r="G94" s="68">
        <v>0</v>
      </c>
      <c r="H94" s="69">
        <v>0</v>
      </c>
    </row>
    <row r="95" spans="1:8" ht="15">
      <c r="A95" s="76" t="s">
        <v>220</v>
      </c>
      <c r="B95" s="66" t="s">
        <v>309</v>
      </c>
      <c r="C95" s="67">
        <v>0</v>
      </c>
      <c r="D95" s="68">
        <v>0</v>
      </c>
      <c r="E95" s="67">
        <v>0</v>
      </c>
      <c r="F95" s="69">
        <v>0</v>
      </c>
      <c r="G95" s="68">
        <v>0</v>
      </c>
      <c r="H95" s="69">
        <v>0</v>
      </c>
    </row>
    <row r="96" spans="1:8" ht="15">
      <c r="A96" s="77" t="s">
        <v>222</v>
      </c>
      <c r="B96" s="66" t="s">
        <v>310</v>
      </c>
      <c r="C96" s="67">
        <v>0</v>
      </c>
      <c r="D96" s="68">
        <v>0</v>
      </c>
      <c r="E96" s="67">
        <v>0</v>
      </c>
      <c r="F96" s="69">
        <v>0</v>
      </c>
      <c r="G96" s="68">
        <v>0</v>
      </c>
      <c r="H96" s="69">
        <v>0</v>
      </c>
    </row>
    <row r="97" spans="1:8" ht="15">
      <c r="A97" s="77" t="s">
        <v>224</v>
      </c>
      <c r="B97" s="66" t="s">
        <v>311</v>
      </c>
      <c r="C97" s="67">
        <v>24</v>
      </c>
      <c r="D97" s="68">
        <v>1838.3</v>
      </c>
      <c r="E97" s="67">
        <v>12</v>
      </c>
      <c r="F97" s="69">
        <v>0</v>
      </c>
      <c r="G97" s="68">
        <v>0</v>
      </c>
      <c r="H97" s="69">
        <v>0</v>
      </c>
    </row>
    <row r="98" spans="1:8" ht="15">
      <c r="A98" s="77" t="s">
        <v>226</v>
      </c>
      <c r="B98" s="66" t="s">
        <v>312</v>
      </c>
      <c r="C98" s="67">
        <v>0</v>
      </c>
      <c r="D98" s="68">
        <v>0</v>
      </c>
      <c r="E98" s="67">
        <v>0</v>
      </c>
      <c r="F98" s="69">
        <v>0</v>
      </c>
      <c r="G98" s="68">
        <v>0</v>
      </c>
      <c r="H98" s="69">
        <v>0</v>
      </c>
    </row>
    <row r="99" spans="1:8" ht="15">
      <c r="A99" s="77" t="s">
        <v>228</v>
      </c>
      <c r="B99" s="66" t="s">
        <v>313</v>
      </c>
      <c r="C99" s="67">
        <v>2</v>
      </c>
      <c r="D99" s="68">
        <v>34.5</v>
      </c>
      <c r="E99" s="67">
        <v>1</v>
      </c>
      <c r="F99" s="69">
        <v>0</v>
      </c>
      <c r="G99" s="68">
        <v>0</v>
      </c>
      <c r="H99" s="69">
        <v>0</v>
      </c>
    </row>
    <row r="100" spans="1:8" ht="15">
      <c r="A100" s="77" t="s">
        <v>230</v>
      </c>
      <c r="B100" s="66" t="s">
        <v>314</v>
      </c>
      <c r="C100" s="67">
        <v>3</v>
      </c>
      <c r="D100" s="68">
        <v>99</v>
      </c>
      <c r="E100" s="67">
        <v>1</v>
      </c>
      <c r="F100" s="69">
        <v>0</v>
      </c>
      <c r="G100" s="68">
        <v>0</v>
      </c>
      <c r="H100" s="69">
        <v>0</v>
      </c>
    </row>
    <row r="101" spans="1:8" ht="15">
      <c r="A101" s="77" t="s">
        <v>232</v>
      </c>
      <c r="B101" s="66" t="s">
        <v>315</v>
      </c>
      <c r="C101" s="67">
        <v>17</v>
      </c>
      <c r="D101" s="68">
        <v>3103.4</v>
      </c>
      <c r="E101" s="67">
        <v>14</v>
      </c>
      <c r="F101" s="69">
        <v>1</v>
      </c>
      <c r="G101" s="68">
        <v>573.6</v>
      </c>
      <c r="H101" s="69">
        <v>2</v>
      </c>
    </row>
    <row r="102" spans="1:8" s="80" customFormat="1" ht="42.75">
      <c r="A102" s="70" t="s">
        <v>316</v>
      </c>
      <c r="B102" s="64" t="s">
        <v>24</v>
      </c>
      <c r="C102" s="60">
        <v>6</v>
      </c>
      <c r="D102" s="61">
        <v>551.9</v>
      </c>
      <c r="E102" s="60">
        <v>4</v>
      </c>
      <c r="F102" s="62">
        <v>0</v>
      </c>
      <c r="G102" s="61">
        <v>0</v>
      </c>
      <c r="H102" s="62">
        <v>0</v>
      </c>
    </row>
    <row r="103" spans="1:8" ht="15">
      <c r="A103" s="72" t="s">
        <v>194</v>
      </c>
      <c r="B103" s="66" t="s">
        <v>317</v>
      </c>
      <c r="C103" s="67">
        <v>6</v>
      </c>
      <c r="D103" s="68">
        <v>551.9</v>
      </c>
      <c r="E103" s="67">
        <v>4</v>
      </c>
      <c r="F103" s="69">
        <v>0</v>
      </c>
      <c r="G103" s="68">
        <v>0</v>
      </c>
      <c r="H103" s="69">
        <v>0</v>
      </c>
    </row>
    <row r="104" spans="1:8" ht="15">
      <c r="A104" s="72" t="s">
        <v>199</v>
      </c>
      <c r="B104" s="66" t="s">
        <v>315</v>
      </c>
      <c r="C104" s="67">
        <v>0</v>
      </c>
      <c r="D104" s="68">
        <v>0</v>
      </c>
      <c r="E104" s="67">
        <v>0</v>
      </c>
      <c r="F104" s="69">
        <v>0</v>
      </c>
      <c r="G104" s="68">
        <v>0</v>
      </c>
      <c r="H104" s="69">
        <v>0</v>
      </c>
    </row>
    <row r="105" spans="1:8" s="80" customFormat="1" ht="57">
      <c r="A105" s="70" t="s">
        <v>205</v>
      </c>
      <c r="B105" s="64" t="s">
        <v>318</v>
      </c>
      <c r="C105" s="60">
        <v>3</v>
      </c>
      <c r="D105" s="61">
        <v>13.8</v>
      </c>
      <c r="E105" s="60">
        <v>3</v>
      </c>
      <c r="F105" s="62">
        <v>0</v>
      </c>
      <c r="G105" s="61">
        <v>0</v>
      </c>
      <c r="H105" s="62">
        <v>0</v>
      </c>
    </row>
    <row r="106" spans="1:8" ht="15">
      <c r="A106" s="72" t="s">
        <v>319</v>
      </c>
      <c r="B106" s="78" t="s">
        <v>320</v>
      </c>
      <c r="C106" s="67">
        <v>2</v>
      </c>
      <c r="D106" s="68">
        <v>11.9</v>
      </c>
      <c r="E106" s="67">
        <v>2</v>
      </c>
      <c r="F106" s="69">
        <v>0</v>
      </c>
      <c r="G106" s="68">
        <v>0</v>
      </c>
      <c r="H106" s="69">
        <v>0</v>
      </c>
    </row>
    <row r="107" spans="1:8" ht="30">
      <c r="A107" s="72" t="s">
        <v>321</v>
      </c>
      <c r="B107" s="66" t="s">
        <v>322</v>
      </c>
      <c r="C107" s="67">
        <v>1</v>
      </c>
      <c r="D107" s="68">
        <v>7.2</v>
      </c>
      <c r="E107" s="67">
        <v>1</v>
      </c>
      <c r="F107" s="69">
        <v>0</v>
      </c>
      <c r="G107" s="68">
        <v>0</v>
      </c>
      <c r="H107" s="69">
        <v>0</v>
      </c>
    </row>
    <row r="108" spans="1:8" ht="15">
      <c r="A108" s="72" t="s">
        <v>323</v>
      </c>
      <c r="B108" s="66" t="s">
        <v>324</v>
      </c>
      <c r="C108" s="67">
        <v>1</v>
      </c>
      <c r="D108" s="68">
        <v>4.7</v>
      </c>
      <c r="E108" s="67">
        <v>1</v>
      </c>
      <c r="F108" s="69">
        <v>0</v>
      </c>
      <c r="G108" s="68">
        <v>0</v>
      </c>
      <c r="H108" s="69">
        <v>0</v>
      </c>
    </row>
    <row r="109" spans="1:8" ht="15">
      <c r="A109" s="72" t="s">
        <v>325</v>
      </c>
      <c r="B109" s="78" t="s">
        <v>326</v>
      </c>
      <c r="C109" s="67">
        <v>1</v>
      </c>
      <c r="D109" s="68">
        <v>1.9</v>
      </c>
      <c r="E109" s="67">
        <v>1</v>
      </c>
      <c r="F109" s="69">
        <v>0</v>
      </c>
      <c r="G109" s="68">
        <v>0</v>
      </c>
      <c r="H109" s="69">
        <v>0</v>
      </c>
    </row>
    <row r="110" spans="1:8" ht="30">
      <c r="A110" s="72" t="s">
        <v>327</v>
      </c>
      <c r="B110" s="66" t="s">
        <v>322</v>
      </c>
      <c r="C110" s="67">
        <v>1</v>
      </c>
      <c r="D110" s="68">
        <v>1.9</v>
      </c>
      <c r="E110" s="67">
        <v>1</v>
      </c>
      <c r="F110" s="69">
        <v>0</v>
      </c>
      <c r="G110" s="68">
        <v>0</v>
      </c>
      <c r="H110" s="69">
        <v>0</v>
      </c>
    </row>
    <row r="111" spans="1:8" ht="15">
      <c r="A111" s="72" t="s">
        <v>328</v>
      </c>
      <c r="B111" s="66" t="s">
        <v>329</v>
      </c>
      <c r="C111" s="67">
        <v>0</v>
      </c>
      <c r="D111" s="68">
        <v>0</v>
      </c>
      <c r="E111" s="67">
        <v>0</v>
      </c>
      <c r="F111" s="69">
        <v>0</v>
      </c>
      <c r="G111" s="68">
        <v>0</v>
      </c>
      <c r="H111" s="69">
        <v>0</v>
      </c>
    </row>
    <row r="112" spans="1:8" s="80" customFormat="1" ht="57">
      <c r="A112" s="70" t="s">
        <v>206</v>
      </c>
      <c r="B112" s="64" t="s">
        <v>330</v>
      </c>
      <c r="C112" s="60"/>
      <c r="D112" s="61">
        <v>780.3</v>
      </c>
      <c r="E112" s="60">
        <v>10</v>
      </c>
      <c r="F112" s="62">
        <v>1</v>
      </c>
      <c r="G112" s="61">
        <v>58.4</v>
      </c>
      <c r="H112" s="62">
        <v>1</v>
      </c>
    </row>
    <row r="113" spans="1:8" ht="30">
      <c r="A113" s="74" t="s">
        <v>331</v>
      </c>
      <c r="B113" s="75" t="s">
        <v>332</v>
      </c>
      <c r="C113" s="67">
        <v>5</v>
      </c>
      <c r="D113" s="68">
        <v>20</v>
      </c>
      <c r="E113" s="67">
        <v>1</v>
      </c>
      <c r="F113" s="69">
        <v>0</v>
      </c>
      <c r="G113" s="68">
        <v>0</v>
      </c>
      <c r="H113" s="69">
        <v>0</v>
      </c>
    </row>
    <row r="114" spans="1:8" ht="15">
      <c r="A114" s="74" t="s">
        <v>333</v>
      </c>
      <c r="B114" s="66" t="s">
        <v>334</v>
      </c>
      <c r="C114" s="67">
        <v>212</v>
      </c>
      <c r="D114" s="68">
        <v>635.8</v>
      </c>
      <c r="E114" s="67">
        <v>9</v>
      </c>
      <c r="F114" s="69">
        <v>0</v>
      </c>
      <c r="G114" s="68">
        <v>0</v>
      </c>
      <c r="H114" s="69">
        <v>0</v>
      </c>
    </row>
    <row r="115" spans="1:8" ht="30">
      <c r="A115" s="74" t="s">
        <v>335</v>
      </c>
      <c r="B115" s="66" t="s">
        <v>336</v>
      </c>
      <c r="C115" s="67">
        <v>38</v>
      </c>
      <c r="D115" s="68">
        <v>124.5</v>
      </c>
      <c r="E115" s="67">
        <v>4</v>
      </c>
      <c r="F115" s="69">
        <v>1</v>
      </c>
      <c r="G115" s="68">
        <v>58.4</v>
      </c>
      <c r="H115" s="69">
        <v>1</v>
      </c>
    </row>
    <row r="116" spans="1:8" s="80" customFormat="1" ht="42.75">
      <c r="A116" s="70" t="s">
        <v>208</v>
      </c>
      <c r="B116" s="64" t="s">
        <v>337</v>
      </c>
      <c r="C116" s="60">
        <v>585</v>
      </c>
      <c r="D116" s="61">
        <v>1783.5</v>
      </c>
      <c r="E116" s="60">
        <v>13</v>
      </c>
      <c r="F116" s="62">
        <v>0</v>
      </c>
      <c r="G116" s="61">
        <v>0</v>
      </c>
      <c r="H116" s="62">
        <v>0</v>
      </c>
    </row>
    <row r="117" spans="1:8" ht="15">
      <c r="A117" s="72" t="s">
        <v>194</v>
      </c>
      <c r="B117" s="66" t="s">
        <v>338</v>
      </c>
      <c r="C117" s="67">
        <v>0</v>
      </c>
      <c r="D117" s="68">
        <v>0</v>
      </c>
      <c r="E117" s="67">
        <v>0</v>
      </c>
      <c r="F117" s="69">
        <v>0</v>
      </c>
      <c r="G117" s="68">
        <v>0</v>
      </c>
      <c r="H117" s="69">
        <v>0</v>
      </c>
    </row>
    <row r="118" spans="1:8" ht="15">
      <c r="A118" s="72" t="s">
        <v>199</v>
      </c>
      <c r="B118" s="66" t="s">
        <v>339</v>
      </c>
      <c r="C118" s="67">
        <v>32</v>
      </c>
      <c r="D118" s="68">
        <v>1256.3</v>
      </c>
      <c r="E118" s="67">
        <v>5</v>
      </c>
      <c r="F118" s="69">
        <v>0</v>
      </c>
      <c r="G118" s="68">
        <v>0</v>
      </c>
      <c r="H118" s="69">
        <v>0</v>
      </c>
    </row>
    <row r="119" spans="1:8" ht="15">
      <c r="A119" s="72" t="s">
        <v>201</v>
      </c>
      <c r="B119" s="66" t="s">
        <v>340</v>
      </c>
      <c r="C119" s="67">
        <v>3</v>
      </c>
      <c r="D119" s="68">
        <v>100</v>
      </c>
      <c r="E119" s="67">
        <v>1</v>
      </c>
      <c r="F119" s="69">
        <v>0</v>
      </c>
      <c r="G119" s="68">
        <v>0</v>
      </c>
      <c r="H119" s="69">
        <v>0</v>
      </c>
    </row>
    <row r="120" spans="1:8" ht="15">
      <c r="A120" s="72" t="s">
        <v>203</v>
      </c>
      <c r="B120" s="66" t="s">
        <v>341</v>
      </c>
      <c r="C120" s="67">
        <v>1</v>
      </c>
      <c r="D120" s="68">
        <v>26.5</v>
      </c>
      <c r="E120" s="67">
        <v>1</v>
      </c>
      <c r="F120" s="69">
        <v>0</v>
      </c>
      <c r="G120" s="68">
        <v>0</v>
      </c>
      <c r="H120" s="69">
        <v>0</v>
      </c>
    </row>
    <row r="121" spans="1:8" ht="30">
      <c r="A121" s="72" t="s">
        <v>205</v>
      </c>
      <c r="B121" s="66" t="s">
        <v>306</v>
      </c>
      <c r="C121" s="67">
        <v>16</v>
      </c>
      <c r="D121" s="68">
        <v>225.1</v>
      </c>
      <c r="E121" s="67">
        <v>4</v>
      </c>
      <c r="F121" s="69">
        <v>0</v>
      </c>
      <c r="G121" s="68">
        <v>0</v>
      </c>
      <c r="H121" s="69">
        <v>0</v>
      </c>
    </row>
    <row r="122" spans="1:8" ht="30">
      <c r="A122" s="72" t="s">
        <v>206</v>
      </c>
      <c r="B122" s="66" t="s">
        <v>342</v>
      </c>
      <c r="C122" s="67">
        <v>0</v>
      </c>
      <c r="D122" s="68">
        <v>0</v>
      </c>
      <c r="E122" s="67">
        <v>0</v>
      </c>
      <c r="F122" s="69">
        <v>0</v>
      </c>
      <c r="G122" s="68">
        <v>0</v>
      </c>
      <c r="H122" s="69">
        <v>0</v>
      </c>
    </row>
    <row r="123" spans="1:8" ht="15">
      <c r="A123" s="72" t="s">
        <v>208</v>
      </c>
      <c r="B123" s="66" t="s">
        <v>343</v>
      </c>
      <c r="C123" s="67">
        <v>0</v>
      </c>
      <c r="D123" s="68">
        <v>0</v>
      </c>
      <c r="E123" s="67">
        <v>0</v>
      </c>
      <c r="F123" s="69">
        <v>0</v>
      </c>
      <c r="G123" s="68">
        <v>0</v>
      </c>
      <c r="H123" s="69">
        <v>0</v>
      </c>
    </row>
    <row r="124" spans="1:8" ht="15">
      <c r="A124" s="72" t="s">
        <v>210</v>
      </c>
      <c r="B124" s="66" t="s">
        <v>344</v>
      </c>
      <c r="C124" s="67">
        <v>478</v>
      </c>
      <c r="D124" s="68">
        <v>25.1</v>
      </c>
      <c r="E124" s="67">
        <v>1</v>
      </c>
      <c r="F124" s="69">
        <v>0</v>
      </c>
      <c r="G124" s="68">
        <v>0</v>
      </c>
      <c r="H124" s="69">
        <v>0</v>
      </c>
    </row>
    <row r="125" spans="1:8" ht="15">
      <c r="A125" s="72" t="s">
        <v>345</v>
      </c>
      <c r="B125" s="66" t="s">
        <v>346</v>
      </c>
      <c r="C125" s="67">
        <v>0</v>
      </c>
      <c r="D125" s="68">
        <v>0</v>
      </c>
      <c r="E125" s="67">
        <v>0</v>
      </c>
      <c r="F125" s="69">
        <v>0</v>
      </c>
      <c r="G125" s="68">
        <v>0</v>
      </c>
      <c r="H125" s="69">
        <v>0</v>
      </c>
    </row>
    <row r="126" spans="1:8" ht="15">
      <c r="A126" s="72" t="s">
        <v>347</v>
      </c>
      <c r="B126" s="66" t="s">
        <v>348</v>
      </c>
      <c r="C126" s="67">
        <v>0</v>
      </c>
      <c r="D126" s="68">
        <v>0</v>
      </c>
      <c r="E126" s="67">
        <v>0</v>
      </c>
      <c r="F126" s="69">
        <v>0</v>
      </c>
      <c r="G126" s="68">
        <v>0</v>
      </c>
      <c r="H126" s="69">
        <v>0</v>
      </c>
    </row>
    <row r="127" spans="1:8" ht="15">
      <c r="A127" s="72" t="s">
        <v>216</v>
      </c>
      <c r="B127" s="66" t="s">
        <v>315</v>
      </c>
      <c r="C127" s="67">
        <v>55</v>
      </c>
      <c r="D127" s="68">
        <v>150.5</v>
      </c>
      <c r="E127" s="67">
        <v>2</v>
      </c>
      <c r="F127" s="69">
        <v>0</v>
      </c>
      <c r="G127" s="68">
        <v>0</v>
      </c>
      <c r="H127" s="69">
        <v>0</v>
      </c>
    </row>
    <row r="128" spans="1:8" s="80" customFormat="1" ht="28.5">
      <c r="A128" s="70" t="s">
        <v>210</v>
      </c>
      <c r="B128" s="64" t="s">
        <v>176</v>
      </c>
      <c r="C128" s="60">
        <v>0</v>
      </c>
      <c r="D128" s="61">
        <v>0</v>
      </c>
      <c r="E128" s="60">
        <v>0</v>
      </c>
      <c r="F128" s="62">
        <v>0</v>
      </c>
      <c r="G128" s="61">
        <v>0</v>
      </c>
      <c r="H128" s="62">
        <v>0</v>
      </c>
    </row>
    <row r="129" spans="1:8" ht="15">
      <c r="A129" s="72" t="s">
        <v>194</v>
      </c>
      <c r="B129" s="66" t="s">
        <v>297</v>
      </c>
      <c r="C129" s="67">
        <v>0</v>
      </c>
      <c r="D129" s="68">
        <v>0</v>
      </c>
      <c r="E129" s="67">
        <v>0</v>
      </c>
      <c r="F129" s="69">
        <v>0</v>
      </c>
      <c r="G129" s="68">
        <v>0</v>
      </c>
      <c r="H129" s="69">
        <v>0</v>
      </c>
    </row>
    <row r="130" spans="1:8" ht="15">
      <c r="A130" s="72" t="s">
        <v>199</v>
      </c>
      <c r="B130" s="66" t="s">
        <v>298</v>
      </c>
      <c r="C130" s="67">
        <v>0</v>
      </c>
      <c r="D130" s="68">
        <v>0</v>
      </c>
      <c r="E130" s="67">
        <v>0</v>
      </c>
      <c r="F130" s="69">
        <v>0</v>
      </c>
      <c r="G130" s="68">
        <v>0</v>
      </c>
      <c r="H130" s="69">
        <v>0</v>
      </c>
    </row>
    <row r="131" spans="1:8" ht="15">
      <c r="A131" s="72" t="s">
        <v>201</v>
      </c>
      <c r="B131" s="66" t="s">
        <v>300</v>
      </c>
      <c r="C131" s="67">
        <v>0</v>
      </c>
      <c r="D131" s="68">
        <v>0</v>
      </c>
      <c r="E131" s="67">
        <v>0</v>
      </c>
      <c r="F131" s="69">
        <v>0</v>
      </c>
      <c r="G131" s="68">
        <v>0</v>
      </c>
      <c r="H131" s="69">
        <v>0</v>
      </c>
    </row>
    <row r="132" spans="1:8" ht="15">
      <c r="A132" s="72" t="s">
        <v>203</v>
      </c>
      <c r="B132" s="66" t="s">
        <v>302</v>
      </c>
      <c r="C132" s="67">
        <v>0</v>
      </c>
      <c r="D132" s="68">
        <v>0</v>
      </c>
      <c r="E132" s="67">
        <v>0</v>
      </c>
      <c r="F132" s="69">
        <v>0</v>
      </c>
      <c r="G132" s="68">
        <v>0</v>
      </c>
      <c r="H132" s="69">
        <v>0</v>
      </c>
    </row>
    <row r="133" spans="1:8" ht="15">
      <c r="A133" s="72" t="s">
        <v>205</v>
      </c>
      <c r="B133" s="66" t="s">
        <v>303</v>
      </c>
      <c r="C133" s="67">
        <v>0</v>
      </c>
      <c r="D133" s="68">
        <v>0</v>
      </c>
      <c r="E133" s="67">
        <v>0</v>
      </c>
      <c r="F133" s="69">
        <v>0</v>
      </c>
      <c r="G133" s="68">
        <v>0</v>
      </c>
      <c r="H133" s="69">
        <v>0</v>
      </c>
    </row>
    <row r="134" spans="1:8" ht="15">
      <c r="A134" s="72" t="s">
        <v>206</v>
      </c>
      <c r="B134" s="66" t="s">
        <v>304</v>
      </c>
      <c r="C134" s="67">
        <v>0</v>
      </c>
      <c r="D134" s="68">
        <v>0</v>
      </c>
      <c r="E134" s="67">
        <v>0</v>
      </c>
      <c r="F134" s="69">
        <v>0</v>
      </c>
      <c r="G134" s="68">
        <v>0</v>
      </c>
      <c r="H134" s="69">
        <v>0</v>
      </c>
    </row>
    <row r="135" spans="1:8" ht="30">
      <c r="A135" s="72" t="s">
        <v>208</v>
      </c>
      <c r="B135" s="66" t="s">
        <v>306</v>
      </c>
      <c r="C135" s="67">
        <v>0</v>
      </c>
      <c r="D135" s="68">
        <v>0</v>
      </c>
      <c r="E135" s="67">
        <v>0</v>
      </c>
      <c r="F135" s="69">
        <v>0</v>
      </c>
      <c r="G135" s="68">
        <v>0</v>
      </c>
      <c r="H135" s="69">
        <v>0</v>
      </c>
    </row>
    <row r="136" spans="1:8" ht="15">
      <c r="A136" s="72" t="s">
        <v>210</v>
      </c>
      <c r="B136" s="66" t="s">
        <v>308</v>
      </c>
      <c r="C136" s="67">
        <v>0</v>
      </c>
      <c r="D136" s="68">
        <v>0</v>
      </c>
      <c r="E136" s="67">
        <v>0</v>
      </c>
      <c r="F136" s="69">
        <v>0</v>
      </c>
      <c r="G136" s="68">
        <v>0</v>
      </c>
      <c r="H136" s="69">
        <v>0</v>
      </c>
    </row>
    <row r="137" spans="1:8" ht="15">
      <c r="A137" s="72" t="s">
        <v>212</v>
      </c>
      <c r="B137" s="66" t="s">
        <v>315</v>
      </c>
      <c r="C137" s="67">
        <v>0</v>
      </c>
      <c r="D137" s="68">
        <v>0</v>
      </c>
      <c r="E137" s="67">
        <v>0</v>
      </c>
      <c r="F137" s="69">
        <v>0</v>
      </c>
      <c r="G137" s="68">
        <v>0</v>
      </c>
      <c r="H137" s="69">
        <v>0</v>
      </c>
    </row>
    <row r="138" spans="1:8" s="80" customFormat="1" ht="28.5">
      <c r="A138" s="70" t="s">
        <v>212</v>
      </c>
      <c r="B138" s="64" t="s">
        <v>177</v>
      </c>
      <c r="C138" s="60">
        <v>0</v>
      </c>
      <c r="D138" s="61">
        <v>0</v>
      </c>
      <c r="E138" s="60">
        <v>0</v>
      </c>
      <c r="F138" s="62">
        <v>0</v>
      </c>
      <c r="G138" s="61">
        <v>0</v>
      </c>
      <c r="H138" s="62">
        <v>0</v>
      </c>
    </row>
    <row r="139" spans="1:8" ht="15">
      <c r="A139" s="72" t="s">
        <v>194</v>
      </c>
      <c r="B139" s="66" t="s">
        <v>349</v>
      </c>
      <c r="C139" s="67">
        <v>0</v>
      </c>
      <c r="D139" s="68">
        <v>0</v>
      </c>
      <c r="E139" s="67">
        <v>0</v>
      </c>
      <c r="F139" s="69">
        <v>0</v>
      </c>
      <c r="G139" s="68">
        <v>0</v>
      </c>
      <c r="H139" s="69">
        <v>0</v>
      </c>
    </row>
    <row r="140" spans="1:8" ht="15">
      <c r="A140" s="72" t="s">
        <v>199</v>
      </c>
      <c r="B140" s="66" t="s">
        <v>350</v>
      </c>
      <c r="C140" s="67">
        <v>0</v>
      </c>
      <c r="D140" s="68">
        <v>0</v>
      </c>
      <c r="E140" s="67">
        <v>0</v>
      </c>
      <c r="F140" s="69">
        <v>0</v>
      </c>
      <c r="G140" s="68">
        <v>0</v>
      </c>
      <c r="H140" s="69">
        <v>0</v>
      </c>
    </row>
    <row r="141" spans="1:8" ht="15">
      <c r="A141" s="72" t="s">
        <v>201</v>
      </c>
      <c r="B141" s="66" t="s">
        <v>351</v>
      </c>
      <c r="C141" s="67">
        <v>0</v>
      </c>
      <c r="D141" s="68">
        <v>0</v>
      </c>
      <c r="E141" s="67">
        <v>0</v>
      </c>
      <c r="F141" s="69">
        <v>0</v>
      </c>
      <c r="G141" s="68">
        <v>0</v>
      </c>
      <c r="H141" s="69">
        <v>0</v>
      </c>
    </row>
    <row r="142" spans="1:8" ht="15">
      <c r="A142" s="72" t="s">
        <v>203</v>
      </c>
      <c r="B142" s="66" t="s">
        <v>352</v>
      </c>
      <c r="C142" s="67">
        <v>0</v>
      </c>
      <c r="D142" s="68">
        <v>0</v>
      </c>
      <c r="E142" s="67">
        <v>0</v>
      </c>
      <c r="F142" s="69">
        <v>0</v>
      </c>
      <c r="G142" s="68">
        <v>0</v>
      </c>
      <c r="H142" s="69">
        <v>0</v>
      </c>
    </row>
    <row r="143" spans="1:8" s="80" customFormat="1" ht="15.75">
      <c r="A143" s="170" t="s">
        <v>353</v>
      </c>
      <c r="B143" s="171"/>
      <c r="C143" s="93"/>
      <c r="D143" s="82">
        <v>113378.3</v>
      </c>
      <c r="E143" s="93">
        <v>135</v>
      </c>
      <c r="F143" s="81"/>
      <c r="G143" s="82">
        <v>3300.1</v>
      </c>
      <c r="H143" s="81">
        <v>8</v>
      </c>
    </row>
    <row r="144" spans="1:5" ht="15">
      <c r="A144" s="79" t="s">
        <v>354</v>
      </c>
      <c r="B144" s="79"/>
      <c r="C144" s="90"/>
      <c r="D144" s="91"/>
      <c r="E144" s="92"/>
    </row>
    <row r="146" spans="1:23" s="4" customFormat="1" ht="15.75">
      <c r="A146" s="8"/>
      <c r="B146" s="27" t="s">
        <v>168</v>
      </c>
      <c r="C146" s="2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s="4" customFormat="1" ht="15.75">
      <c r="A147" s="8"/>
      <c r="B147" s="27" t="s">
        <v>169</v>
      </c>
      <c r="C147" s="2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4" customFormat="1" ht="15.75">
      <c r="A148" s="8"/>
      <c r="B148" s="29" t="s">
        <v>170</v>
      </c>
      <c r="C148" s="2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</sheetData>
  <mergeCells count="9">
    <mergeCell ref="A143:B143"/>
    <mergeCell ref="A2:E2"/>
    <mergeCell ref="A3:B3"/>
    <mergeCell ref="C3:E3"/>
    <mergeCell ref="A4:B4"/>
    <mergeCell ref="F5:H5"/>
    <mergeCell ref="A5:A6"/>
    <mergeCell ref="B5:B6"/>
    <mergeCell ref="C5:E5"/>
  </mergeCells>
  <hyperlinks>
    <hyperlink ref="B148" r:id="rId1" display="gorono_finans@mail.ru"/>
  </hyperlinks>
  <printOptions/>
  <pageMargins left="0.75" right="0.75" top="0.24" bottom="0.16" header="0.27" footer="0.5"/>
  <pageSetup horizontalDpi="600" verticalDpi="600" orientation="portrait" paperSize="9" scale="5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3">
      <selection activeCell="B17" sqref="B17"/>
    </sheetView>
  </sheetViews>
  <sheetFormatPr defaultColWidth="9.140625" defaultRowHeight="12.75"/>
  <cols>
    <col min="1" max="1" width="6.00390625" style="189" customWidth="1"/>
    <col min="2" max="2" width="95.140625" style="189" customWidth="1"/>
    <col min="3" max="3" width="14.8515625" style="189" customWidth="1"/>
    <col min="4" max="16384" width="9.140625" style="177" customWidth="1"/>
  </cols>
  <sheetData>
    <row r="1" spans="1:3" ht="37.5" customHeight="1">
      <c r="A1" s="176" t="s">
        <v>393</v>
      </c>
      <c r="B1" s="176"/>
      <c r="C1" s="176"/>
    </row>
    <row r="2" spans="1:3" ht="31.5">
      <c r="A2" s="178" t="s">
        <v>2</v>
      </c>
      <c r="B2" s="178" t="s">
        <v>359</v>
      </c>
      <c r="C2" s="178" t="s">
        <v>360</v>
      </c>
    </row>
    <row r="3" spans="1:3" ht="28.5">
      <c r="A3" s="159" t="s">
        <v>199</v>
      </c>
      <c r="B3" s="179" t="s">
        <v>361</v>
      </c>
      <c r="C3" s="180">
        <f>C5/C4</f>
        <v>0.38414742243993466</v>
      </c>
    </row>
    <row r="4" spans="1:3" ht="15">
      <c r="A4" s="159"/>
      <c r="B4" s="181" t="s">
        <v>362</v>
      </c>
      <c r="C4" s="182">
        <v>107175</v>
      </c>
    </row>
    <row r="5" spans="1:3" ht="30">
      <c r="A5" s="159"/>
      <c r="B5" s="181" t="s">
        <v>363</v>
      </c>
      <c r="C5" s="182">
        <v>41171</v>
      </c>
    </row>
    <row r="6" spans="1:3" ht="28.5">
      <c r="A6" s="159" t="s">
        <v>364</v>
      </c>
      <c r="B6" s="179" t="s">
        <v>365</v>
      </c>
      <c r="C6" s="180">
        <f>C8/C7</f>
        <v>0.8366026977575423</v>
      </c>
    </row>
    <row r="7" spans="1:3" ht="15">
      <c r="A7" s="159"/>
      <c r="B7" s="181" t="s">
        <v>366</v>
      </c>
      <c r="C7" s="182">
        <v>47002</v>
      </c>
    </row>
    <row r="8" spans="1:3" ht="30">
      <c r="A8" s="159"/>
      <c r="B8" s="181" t="s">
        <v>367</v>
      </c>
      <c r="C8" s="182">
        <v>39322</v>
      </c>
    </row>
    <row r="9" spans="1:3" ht="28.5">
      <c r="A9" s="159" t="s">
        <v>368</v>
      </c>
      <c r="B9" s="179" t="s">
        <v>369</v>
      </c>
      <c r="C9" s="180">
        <f>C11/C10</f>
        <v>0.03723993474451673</v>
      </c>
    </row>
    <row r="10" spans="1:3" ht="15">
      <c r="A10" s="159"/>
      <c r="B10" s="181" t="s">
        <v>370</v>
      </c>
      <c r="C10" s="182">
        <v>49651</v>
      </c>
    </row>
    <row r="11" spans="1:3" ht="30">
      <c r="A11" s="159"/>
      <c r="B11" s="181" t="s">
        <v>371</v>
      </c>
      <c r="C11" s="182">
        <v>1849</v>
      </c>
    </row>
    <row r="12" spans="1:3" ht="28.5">
      <c r="A12" s="153" t="s">
        <v>372</v>
      </c>
      <c r="B12" s="179" t="s">
        <v>373</v>
      </c>
      <c r="C12" s="180">
        <f>C14/C13</f>
        <v>0</v>
      </c>
    </row>
    <row r="13" spans="1:3" ht="15">
      <c r="A13" s="97"/>
      <c r="B13" s="181" t="s">
        <v>374</v>
      </c>
      <c r="C13" s="182">
        <v>10522</v>
      </c>
    </row>
    <row r="14" spans="1:3" ht="30">
      <c r="A14" s="154"/>
      <c r="B14" s="181" t="s">
        <v>375</v>
      </c>
      <c r="C14" s="40">
        <v>0</v>
      </c>
    </row>
    <row r="15" spans="1:3" ht="42.75">
      <c r="A15" s="183" t="s">
        <v>201</v>
      </c>
      <c r="B15" s="179" t="s">
        <v>376</v>
      </c>
      <c r="C15" s="180">
        <f>C17/C16</f>
        <v>0.38234442836468885</v>
      </c>
    </row>
    <row r="16" spans="1:3" ht="15">
      <c r="A16" s="184"/>
      <c r="B16" s="181" t="s">
        <v>377</v>
      </c>
      <c r="C16" s="40">
        <v>6910</v>
      </c>
    </row>
    <row r="17" spans="1:3" ht="45">
      <c r="A17" s="185"/>
      <c r="B17" s="181" t="s">
        <v>378</v>
      </c>
      <c r="C17" s="40">
        <v>2642</v>
      </c>
    </row>
    <row r="18" spans="1:3" ht="57">
      <c r="A18" s="183" t="s">
        <v>203</v>
      </c>
      <c r="B18" s="179" t="s">
        <v>379</v>
      </c>
      <c r="C18" s="180">
        <f>C20/C19</f>
        <v>0.5350351654076583</v>
      </c>
    </row>
    <row r="19" spans="1:3" ht="15">
      <c r="A19" s="184"/>
      <c r="B19" s="181" t="s">
        <v>380</v>
      </c>
      <c r="C19" s="40">
        <v>7678</v>
      </c>
    </row>
    <row r="20" spans="1:3" ht="45">
      <c r="A20" s="185"/>
      <c r="B20" s="181" t="s">
        <v>381</v>
      </c>
      <c r="C20" s="40">
        <v>4108</v>
      </c>
    </row>
    <row r="21" spans="1:3" ht="28.5">
      <c r="A21" s="183" t="s">
        <v>205</v>
      </c>
      <c r="B21" s="179" t="s">
        <v>382</v>
      </c>
      <c r="C21" s="180">
        <f>C23/C22</f>
        <v>0.7410071942446043</v>
      </c>
    </row>
    <row r="22" spans="1:3" ht="15">
      <c r="A22" s="184"/>
      <c r="B22" s="181" t="s">
        <v>383</v>
      </c>
      <c r="C22" s="186">
        <v>139</v>
      </c>
    </row>
    <row r="23" spans="1:3" ht="15">
      <c r="A23" s="185"/>
      <c r="B23" s="181" t="s">
        <v>384</v>
      </c>
      <c r="C23" s="40">
        <v>103</v>
      </c>
    </row>
    <row r="24" spans="1:3" ht="15">
      <c r="A24" s="187" t="s">
        <v>206</v>
      </c>
      <c r="B24" s="179" t="s">
        <v>385</v>
      </c>
      <c r="C24" s="188" t="s">
        <v>386</v>
      </c>
    </row>
    <row r="25" spans="1:3" ht="28.5">
      <c r="A25" s="183" t="s">
        <v>208</v>
      </c>
      <c r="B25" s="179" t="s">
        <v>387</v>
      </c>
      <c r="C25" s="180">
        <f>C27/C26</f>
        <v>0.9876298770389423</v>
      </c>
    </row>
    <row r="26" spans="1:3" ht="15">
      <c r="A26" s="184"/>
      <c r="B26" s="181" t="s">
        <v>388</v>
      </c>
      <c r="C26" s="40">
        <v>108083</v>
      </c>
    </row>
    <row r="27" spans="1:3" ht="30">
      <c r="A27" s="185"/>
      <c r="B27" s="181" t="s">
        <v>389</v>
      </c>
      <c r="C27" s="40">
        <v>106746</v>
      </c>
    </row>
    <row r="29" s="190" customFormat="1" ht="15"/>
    <row r="30" s="190" customFormat="1" ht="15">
      <c r="B30" s="190" t="s">
        <v>390</v>
      </c>
    </row>
    <row r="31" s="190" customFormat="1" ht="15">
      <c r="B31" s="190" t="s">
        <v>391</v>
      </c>
    </row>
    <row r="32" s="190" customFormat="1" ht="15">
      <c r="B32" s="190" t="s">
        <v>392</v>
      </c>
    </row>
  </sheetData>
  <mergeCells count="9">
    <mergeCell ref="A25:A27"/>
    <mergeCell ref="A12:A14"/>
    <mergeCell ref="A15:A17"/>
    <mergeCell ref="A18:A20"/>
    <mergeCell ref="A21:A23"/>
    <mergeCell ref="A1:C1"/>
    <mergeCell ref="A3:A5"/>
    <mergeCell ref="A6:A8"/>
    <mergeCell ref="A9:A11"/>
  </mergeCells>
  <conditionalFormatting sqref="C4:C5">
    <cfRule type="cellIs" priority="1" dxfId="0" operator="notEqual" stopIfTrue="1">
      <formula>C7+C10+C13</formula>
    </cfRule>
  </conditionalFormatting>
  <printOptions/>
  <pageMargins left="0.43" right="0.28" top="0.32" bottom="0.23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gazenkampf</cp:lastModifiedBy>
  <cp:lastPrinted>2013-09-30T13:33:16Z</cp:lastPrinted>
  <dcterms:created xsi:type="dcterms:W3CDTF">1996-10-08T23:32:33Z</dcterms:created>
  <dcterms:modified xsi:type="dcterms:W3CDTF">2013-09-30T13:34:17Z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